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!!!OLDPC\МОИ ДОКУМЕНТЫ\!!!!!!!!!РЕГУЛИРОВАНИЕ_____\!!!!!!!!2026 Регулирование\ИП\!Для размещения на сайте\!На сайт\НОВИТЭН\"/>
    </mc:Choice>
  </mc:AlternateContent>
  <xr:revisionPtr revIDLastSave="0" documentId="13_ncr:1_{FB9CC31F-DD67-480F-8F84-B418FC8CD6D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" sheetId="1" r:id="rId1"/>
  </sheets>
  <definedNames>
    <definedName name="_xlnm.Print_Area" localSheetId="0">'2'!$A$1:$AM$27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19" i="1" l="1"/>
  <c r="V13" i="1" s="1"/>
  <c r="V12" i="1" s="1"/>
  <c r="AL13" i="1"/>
  <c r="AL12" i="1" s="1"/>
  <c r="Z13" i="1"/>
  <c r="Z12" i="1" s="1"/>
  <c r="V18" i="1" l="1"/>
  <c r="X20" i="1" l="1"/>
  <c r="X19" i="1" s="1"/>
  <c r="X18" i="1" l="1"/>
  <c r="X13" i="1"/>
  <c r="X12" i="1" s="1"/>
  <c r="AF13" i="1" l="1"/>
  <c r="AF12" i="1" s="1"/>
  <c r="AD13" i="1"/>
  <c r="AD12" i="1" s="1"/>
  <c r="AB13" i="1"/>
  <c r="AB12" i="1" s="1"/>
  <c r="AH13" i="1"/>
  <c r="AH12" i="1" s="1"/>
  <c r="AJ13" i="1"/>
  <c r="AJ12" i="1" s="1"/>
  <c r="AM13" i="1"/>
  <c r="AM12" i="1" s="1"/>
  <c r="G19" i="1" l="1"/>
  <c r="G18" i="1" s="1"/>
  <c r="F19" i="1"/>
  <c r="F18" i="1" s="1"/>
  <c r="E19" i="1"/>
  <c r="E18" i="1" s="1"/>
  <c r="D19" i="1"/>
  <c r="D18" i="1" s="1"/>
  <c r="F13" i="1"/>
  <c r="F12" i="1" s="1"/>
  <c r="E13" i="1" l="1"/>
  <c r="E12" i="1" s="1"/>
  <c r="D13" i="1"/>
  <c r="D12" i="1" s="1"/>
  <c r="G13" i="1"/>
  <c r="G12" i="1" s="1"/>
  <c r="Q22" i="1" l="1"/>
  <c r="L20" i="1"/>
  <c r="L19" i="1" l="1"/>
  <c r="L18" i="1" l="1"/>
  <c r="L13" i="1"/>
  <c r="L12" i="1" s="1"/>
  <c r="K21" i="1" l="1"/>
  <c r="Q20" i="1" l="1"/>
  <c r="Q19" i="1" l="1"/>
  <c r="Q13" i="1" l="1"/>
  <c r="Q12" i="1" s="1"/>
  <c r="Q18" i="1"/>
  <c r="J20" i="1" l="1"/>
  <c r="J19" i="1" s="1"/>
  <c r="J18" i="1" s="1"/>
  <c r="J13" i="1" l="1"/>
  <c r="J12" i="1" s="1"/>
  <c r="P21" i="1" l="1"/>
  <c r="I20" i="1" l="1"/>
  <c r="I19" i="1" s="1"/>
  <c r="I18" i="1" l="1"/>
  <c r="I13" i="1"/>
  <c r="I12" i="1" s="1"/>
  <c r="H19" i="1" l="1"/>
  <c r="H18" i="1" s="1"/>
  <c r="H13" i="1" l="1"/>
  <c r="H12" i="1" s="1"/>
  <c r="AC20" i="1" l="1"/>
  <c r="AC19" i="1" s="1"/>
  <c r="AC13" i="1" s="1"/>
  <c r="AC12" i="1" s="1"/>
  <c r="AE20" i="1"/>
  <c r="AE19" i="1" s="1"/>
  <c r="AE13" i="1" s="1"/>
  <c r="AE12" i="1" s="1"/>
  <c r="AC18" i="1" l="1"/>
  <c r="AE18" i="1"/>
  <c r="AG20" i="1"/>
  <c r="AG19" i="1" s="1"/>
  <c r="AG13" i="1" s="1"/>
  <c r="AG12" i="1" s="1"/>
  <c r="AG18" i="1" l="1"/>
  <c r="AI20" i="1"/>
  <c r="AI19" i="1" s="1"/>
  <c r="AI18" i="1" l="1"/>
  <c r="AI13" i="1"/>
  <c r="AI12" i="1" s="1"/>
  <c r="U22" i="1" l="1"/>
  <c r="AK22" i="1"/>
  <c r="AA20" i="1"/>
  <c r="AA19" i="1" s="1"/>
  <c r="K22" i="1" l="1"/>
  <c r="AA18" i="1"/>
  <c r="AA13" i="1"/>
  <c r="AA12" i="1" s="1"/>
  <c r="K20" i="1" l="1"/>
  <c r="K19" i="1" s="1"/>
  <c r="K18" i="1" s="1"/>
  <c r="K13" i="1" l="1"/>
  <c r="K12" i="1" s="1"/>
  <c r="O20" i="1"/>
  <c r="O19" i="1" l="1"/>
  <c r="O13" i="1" s="1"/>
  <c r="O12" i="1" s="1"/>
  <c r="T22" i="1"/>
  <c r="T20" i="1" s="1"/>
  <c r="T19" i="1" s="1"/>
  <c r="T13" i="1" l="1"/>
  <c r="T12" i="1" s="1"/>
  <c r="T18" i="1"/>
  <c r="O18" i="1"/>
  <c r="N20" i="1"/>
  <c r="N19" i="1" l="1"/>
  <c r="N18" i="1" s="1"/>
  <c r="S22" i="1"/>
  <c r="S20" i="1" s="1"/>
  <c r="S19" i="1" s="1"/>
  <c r="S13" i="1" l="1"/>
  <c r="S12" i="1" s="1"/>
  <c r="S18" i="1"/>
  <c r="N13" i="1"/>
  <c r="N12" i="1" s="1"/>
  <c r="M20" i="1"/>
  <c r="M19" i="1" l="1"/>
  <c r="M13" i="1" s="1"/>
  <c r="M12" i="1" s="1"/>
  <c r="R22" i="1"/>
  <c r="P22" i="1" l="1"/>
  <c r="P20" i="1" s="1"/>
  <c r="P19" i="1" s="1"/>
  <c r="R20" i="1"/>
  <c r="R19" i="1" s="1"/>
  <c r="M18" i="1"/>
  <c r="R18" i="1" l="1"/>
  <c r="R13" i="1"/>
  <c r="R12" i="1" s="1"/>
  <c r="P18" i="1"/>
  <c r="P13" i="1"/>
  <c r="P12" i="1" s="1"/>
  <c r="W20" i="1"/>
  <c r="W19" i="1" s="1"/>
  <c r="U21" i="1" l="1"/>
  <c r="Y20" i="1"/>
  <c r="Y19" i="1" s="1"/>
  <c r="AK21" i="1"/>
  <c r="AK20" i="1" s="1"/>
  <c r="AK19" i="1" s="1"/>
  <c r="W13" i="1"/>
  <c r="W12" i="1" s="1"/>
  <c r="W18" i="1"/>
  <c r="U20" i="1" l="1"/>
  <c r="U19" i="1" s="1"/>
  <c r="AK18" i="1"/>
  <c r="AK13" i="1"/>
  <c r="AK12" i="1" s="1"/>
  <c r="Y18" i="1"/>
  <c r="Y13" i="1"/>
  <c r="Y12" i="1" s="1"/>
  <c r="U18" i="1"/>
  <c r="U13" i="1"/>
  <c r="U12" i="1" s="1"/>
</calcChain>
</file>

<file path=xl/sharedStrings.xml><?xml version="1.0" encoding="utf-8"?>
<sst xmlns="http://schemas.openxmlformats.org/spreadsheetml/2006/main" count="506" uniqueCount="91">
  <si>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</si>
  <si>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</si>
  <si>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</si>
  <si>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</si>
  <si>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</si>
  <si>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</si>
  <si>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</si>
  <si>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</si>
  <si>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</si>
  <si>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</si>
  <si>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</si>
  <si>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</si>
  <si>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Предложение по корректировке утвержденного плана</t>
  </si>
  <si>
    <t xml:space="preserve">План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</si>
  <si>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</si>
  <si>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</si>
  <si>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</si>
  <si>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</si>
  <si>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</si>
  <si>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25.1</t>
  </si>
  <si>
    <t>25.2</t>
  </si>
  <si>
    <t>25.3</t>
  </si>
  <si>
    <t>25.4</t>
  </si>
  <si>
    <t>25.5</t>
  </si>
  <si>
    <t>25.6</t>
  </si>
  <si>
    <t>Форма 2. Перечни инвестиционных проектов и план освоения капитальных вложений по ним (версия шаблона 1.0)</t>
  </si>
  <si>
    <t xml:space="preserve"> Предложение по корректировке утвержденного плана</t>
  </si>
  <si>
    <t>Номер группы инвестиционных проектов</t>
  </si>
  <si>
    <t>Идентификатор инвестиционного проекта</t>
  </si>
  <si>
    <t>Наименование инвестиционного проекта (группы инвестиционных проектов)</t>
  </si>
  <si>
    <t>Год раскрытия информации: 2025</t>
  </si>
  <si>
    <t>00</t>
  </si>
  <si>
    <t>ВСЕГО по инвестиционной программе, в том числе:</t>
  </si>
  <si>
    <t>Г</t>
  </si>
  <si>
    <t>00.1</t>
  </si>
  <si>
    <t>Развитие и модернизация учета электрической энергии (мощности), всего</t>
  </si>
  <si>
    <t>00.2</t>
  </si>
  <si>
    <t>Реконструкция, всего</t>
  </si>
  <si>
    <t>нд</t>
  </si>
  <si>
    <t>00.3</t>
  </si>
  <si>
    <t>Модернизация, техническое перевооружение, модификация, всего</t>
  </si>
  <si>
    <t>00.4</t>
  </si>
  <si>
    <t>Новое строительство, создание, покупка, всего</t>
  </si>
  <si>
    <t>00.5</t>
  </si>
  <si>
    <t>Прочие инвестиционные проекты, всего</t>
  </si>
  <si>
    <t>48</t>
  </si>
  <si>
    <t>Липецкая область:</t>
  </si>
  <si>
    <t>48.1</t>
  </si>
  <si>
    <t>Развитие и модернизация учета электрической энергии (мощности), всего, в том числе:</t>
  </si>
  <si>
    <t>48.1.1</t>
  </si>
  <si>
    <t>Установка приборов учета, всего, в том числе:</t>
  </si>
  <si>
    <t>И</t>
  </si>
  <si>
    <t>Н</t>
  </si>
  <si>
    <t>48.1.2</t>
  </si>
  <si>
    <t>Включение приборов учета в систему сбора и передачи данных, всего, в том числе:</t>
  </si>
  <si>
    <t>48.2</t>
  </si>
  <si>
    <t>Реконструкция, всего, в том числе:</t>
  </si>
  <si>
    <t>48.3</t>
  </si>
  <si>
    <t>Модернизация, техническое перевооружение, модификация, всего, в том числе:</t>
  </si>
  <si>
    <t>48.4</t>
  </si>
  <si>
    <t>Новое строительство, создание, покупка, всего, в том числе:</t>
  </si>
  <si>
    <t>48.5</t>
  </si>
  <si>
    <t>Прочие инвестиционные проекты, всего, в том числе:</t>
  </si>
  <si>
    <t>48.1.1.1</t>
  </si>
  <si>
    <t>48.1.1.2</t>
  </si>
  <si>
    <t>План 
на 01.01.2025 года, в прогнозных ценах соответствующих лет</t>
  </si>
  <si>
    <t>Предложение по корректировке утвержденного плана 
на 01.01.2025 года, в прогнозных ценах соответствующих лет</t>
  </si>
  <si>
    <t xml:space="preserve">
Утвержденный план</t>
  </si>
  <si>
    <t>2026 год</t>
  </si>
  <si>
    <t>2027 год</t>
  </si>
  <si>
    <t>2028 год</t>
  </si>
  <si>
    <t>2029 год</t>
  </si>
  <si>
    <t>2030 год</t>
  </si>
  <si>
    <t>25.7</t>
  </si>
  <si>
    <t>25.8</t>
  </si>
  <si>
    <t>25.9</t>
  </si>
  <si>
    <t>25.10</t>
  </si>
  <si>
    <t>Субъект электроэнергетики: Общество с ограниченной ответственностью "Новое Информационно-технологичное Энергосбережение"</t>
  </si>
  <si>
    <t>ОГРН: 1064823002936</t>
  </si>
  <si>
    <t xml:space="preserve">Утвержденные плановые значения показателей приведены в соответствии с: постановлением управления энергетики и тарифов Липецкой области от 27.10.2021 №27/6 (с изменениями, внесенными постановлением управления энергетики и тарифов Липецкой области от 28.10.2022г. № 43/5) </t>
  </si>
  <si>
    <t xml:space="preserve">Фактический объем освоения капитальных вложений на 01.01.2024 года, млн рублей (без НДС) </t>
  </si>
  <si>
    <t>Освоение капитальных вложений 2024 года в прогнозных ценах соответствующих лет, млн рублей (без НДС)</t>
  </si>
  <si>
    <t>2025 год</t>
  </si>
  <si>
    <t>Факт</t>
  </si>
  <si>
    <t>25.11</t>
  </si>
  <si>
    <t>25.12</t>
  </si>
  <si>
    <t>Создание интеллектуальной системы коммерческого учета электрической энергии на 2022-2025гг.</t>
  </si>
  <si>
    <t>L_NOVITENINTEL</t>
  </si>
  <si>
    <t>Создание интеллектуальной системы коммерческого учета электрической энергии на 2026-2030гг.</t>
  </si>
  <si>
    <t>P_NOVITENINTEL2</t>
  </si>
  <si>
    <t>Включение нового инвестиционного проекта в проект инвестиционной программы на 2025-2030 гг.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</si>
</sst>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6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1">
    <xf numFmtId="0" fontId="0" fillId="0" borderId="0"/>
    <xf numFmtId="0" fontId="4" fillId="0" borderId="0"/>
    <xf numFmtId="0" fontId="2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2" fillId="7" borderId="2" applyNumberFormat="0" applyAlignment="0" applyProtection="0"/>
    <xf numFmtId="0" fontId="13" fillId="20" borderId="3" applyNumberFormat="0" applyAlignment="0" applyProtection="0"/>
    <xf numFmtId="0" fontId="14" fillId="20" borderId="2" applyNumberFormat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21" borderId="8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0" borderId="0"/>
    <xf numFmtId="0" fontId="23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24" fillId="0" borderId="0"/>
    <xf numFmtId="0" fontId="2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9" fillId="23" borderId="9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7" fillId="0" borderId="10" applyNumberFormat="0" applyFill="0" applyAlignment="0" applyProtection="0"/>
    <xf numFmtId="0" fontId="28" fillId="0" borderId="0"/>
    <xf numFmtId="0" fontId="2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0" fillId="4" borderId="0" applyNumberFormat="0" applyBorder="0" applyAlignment="0" applyProtection="0"/>
  </cellStyleXfs>
  <cellXfs count="45">
    <xf numFmtId="0" fontId="0" fillId="0" borderId="0" xfId="0"/>
    <xf numFmtId="0" fontId="3" fillId="0" borderId="0" xfId="0" applyFont="1" applyFill="1"/>
    <xf numFmtId="0" fontId="2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5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6" fillId="0" borderId="0" xfId="0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/>
    <xf numFmtId="1" fontId="7" fillId="0" borderId="11" xfId="0" applyNumberFormat="1" applyFont="1" applyFill="1" applyBorder="1" applyAlignment="1">
      <alignment horizontal="center" vertical="top"/>
    </xf>
    <xf numFmtId="0" fontId="0" fillId="0" borderId="1" xfId="0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1" xfId="2" applyFill="1" applyBorder="1" applyAlignment="1">
      <alignment horizontal="center" vertical="center" textRotation="90" wrapText="1"/>
    </xf>
    <xf numFmtId="0" fontId="0" fillId="0" borderId="1" xfId="0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49" fontId="0" fillId="0" borderId="1" xfId="0" applyNumberForma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49" fontId="31" fillId="0" borderId="1" xfId="1" applyNumberFormat="1" applyFont="1" applyFill="1" applyBorder="1" applyAlignment="1">
      <alignment horizontal="center" vertical="center"/>
    </xf>
    <xf numFmtId="0" fontId="31" fillId="0" borderId="1" xfId="1" applyFont="1" applyFill="1" applyBorder="1" applyAlignment="1">
      <alignment horizontal="center" vertical="center" wrapText="1"/>
    </xf>
    <xf numFmtId="0" fontId="31" fillId="0" borderId="1" xfId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4" fontId="35" fillId="0" borderId="0" xfId="0" applyNumberFormat="1" applyFont="1" applyFill="1"/>
    <xf numFmtId="0" fontId="5" fillId="0" borderId="1" xfId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/>
    <xf numFmtId="49" fontId="31" fillId="0" borderId="1" xfId="1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/>
    </xf>
    <xf numFmtId="49" fontId="32" fillId="0" borderId="1" xfId="1" applyNumberFormat="1" applyFont="1" applyFill="1" applyBorder="1" applyAlignment="1">
      <alignment horizontal="center" vertical="center"/>
    </xf>
    <xf numFmtId="0" fontId="32" fillId="0" borderId="1" xfId="1" applyFont="1" applyFill="1" applyBorder="1" applyAlignment="1">
      <alignment horizontal="right" vertical="center" wrapText="1"/>
    </xf>
    <xf numFmtId="0" fontId="32" fillId="0" borderId="1" xfId="1" applyFont="1" applyFill="1" applyBorder="1" applyAlignment="1">
      <alignment horizontal="right" vertical="center"/>
    </xf>
    <xf numFmtId="4" fontId="33" fillId="0" borderId="1" xfId="0" applyNumberFormat="1" applyFont="1" applyFill="1" applyBorder="1" applyAlignment="1">
      <alignment horizontal="center" vertical="center"/>
    </xf>
    <xf numFmtId="3" fontId="33" fillId="0" borderId="1" xfId="0" applyNumberFormat="1" applyFont="1" applyFill="1" applyBorder="1" applyAlignment="1">
      <alignment horizontal="center" vertical="center"/>
    </xf>
    <xf numFmtId="4" fontId="33" fillId="0" borderId="1" xfId="0" applyNumberFormat="1" applyFont="1" applyFill="1" applyBorder="1" applyAlignment="1">
      <alignment horizontal="center" vertical="center" wrapText="1"/>
    </xf>
    <xf numFmtId="2" fontId="33" fillId="0" borderId="1" xfId="0" applyNumberFormat="1" applyFont="1" applyFill="1" applyBorder="1" applyAlignment="1">
      <alignment horizontal="center" vertical="center"/>
    </xf>
  </cellXfs>
  <cellStyles count="231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 2" xfId="21" xr:uid="{00000000-0005-0000-0000-000012000000}"/>
    <cellStyle name="Акцент1 2" xfId="22" xr:uid="{00000000-0005-0000-0000-000013000000}"/>
    <cellStyle name="Акцент2 2" xfId="23" xr:uid="{00000000-0005-0000-0000-000014000000}"/>
    <cellStyle name="Акцент3 2" xfId="24" xr:uid="{00000000-0005-0000-0000-000015000000}"/>
    <cellStyle name="Акцент4 2" xfId="25" xr:uid="{00000000-0005-0000-0000-000016000000}"/>
    <cellStyle name="Акцент5 2" xfId="26" xr:uid="{00000000-0005-0000-0000-000017000000}"/>
    <cellStyle name="Акцент6 2" xfId="27" xr:uid="{00000000-0005-0000-0000-000018000000}"/>
    <cellStyle name="Ввод  2" xfId="28" xr:uid="{00000000-0005-0000-0000-000019000000}"/>
    <cellStyle name="Вывод 2" xfId="29" xr:uid="{00000000-0005-0000-0000-00001A000000}"/>
    <cellStyle name="Вычисление 2" xfId="30" xr:uid="{00000000-0005-0000-0000-00001B000000}"/>
    <cellStyle name="Заголовок 1 2" xfId="31" xr:uid="{00000000-0005-0000-0000-00001C000000}"/>
    <cellStyle name="Заголовок 2 2" xfId="32" xr:uid="{00000000-0005-0000-0000-00001D000000}"/>
    <cellStyle name="Заголовок 3 2" xfId="33" xr:uid="{00000000-0005-0000-0000-00001E000000}"/>
    <cellStyle name="Заголовок 4 2" xfId="34" xr:uid="{00000000-0005-0000-0000-00001F000000}"/>
    <cellStyle name="Итог 2" xfId="35" xr:uid="{00000000-0005-0000-0000-000020000000}"/>
    <cellStyle name="Контрольная ячейка 2" xfId="36" xr:uid="{00000000-0005-0000-0000-000021000000}"/>
    <cellStyle name="Название 2" xfId="37" xr:uid="{00000000-0005-0000-0000-000022000000}"/>
    <cellStyle name="Нейтральный 2" xfId="38" xr:uid="{00000000-0005-0000-0000-000023000000}"/>
    <cellStyle name="Обычный" xfId="0" builtinId="0"/>
    <cellStyle name="Обычный 12 2" xfId="39" xr:uid="{00000000-0005-0000-0000-000025000000}"/>
    <cellStyle name="Обычный 2" xfId="40" xr:uid="{00000000-0005-0000-0000-000026000000}"/>
    <cellStyle name="Обычный 2 26 2" xfId="41" xr:uid="{00000000-0005-0000-0000-000027000000}"/>
    <cellStyle name="Обычный 3" xfId="2" xr:uid="{00000000-0005-0000-0000-000028000000}"/>
    <cellStyle name="Обычный 3 2" xfId="42" xr:uid="{00000000-0005-0000-0000-000029000000}"/>
    <cellStyle name="Обычный 3 2 2 2" xfId="43" xr:uid="{00000000-0005-0000-0000-00002A000000}"/>
    <cellStyle name="Обычный 3 21" xfId="44" xr:uid="{00000000-0005-0000-0000-00002B000000}"/>
    <cellStyle name="Обычный 4" xfId="45" xr:uid="{00000000-0005-0000-0000-00002C000000}"/>
    <cellStyle name="Обычный 4 2" xfId="46" xr:uid="{00000000-0005-0000-0000-00002D000000}"/>
    <cellStyle name="Обычный 5" xfId="47" xr:uid="{00000000-0005-0000-0000-00002E000000}"/>
    <cellStyle name="Обычный 6" xfId="48" xr:uid="{00000000-0005-0000-0000-00002F000000}"/>
    <cellStyle name="Обычный 6 2" xfId="49" xr:uid="{00000000-0005-0000-0000-000030000000}"/>
    <cellStyle name="Обычный 6 2 2" xfId="50" xr:uid="{00000000-0005-0000-0000-000031000000}"/>
    <cellStyle name="Обычный 6 2 2 2" xfId="51" xr:uid="{00000000-0005-0000-0000-000032000000}"/>
    <cellStyle name="Обычный 6 2 2 2 2" xfId="52" xr:uid="{00000000-0005-0000-0000-000033000000}"/>
    <cellStyle name="Обычный 6 2 2 2 2 2" xfId="53" xr:uid="{00000000-0005-0000-0000-000034000000}"/>
    <cellStyle name="Обычный 6 2 2 2 2 2 2" xfId="54" xr:uid="{00000000-0005-0000-0000-000035000000}"/>
    <cellStyle name="Обычный 6 2 2 2 2 2 3" xfId="55" xr:uid="{00000000-0005-0000-0000-000036000000}"/>
    <cellStyle name="Обычный 6 2 2 2 2 3" xfId="56" xr:uid="{00000000-0005-0000-0000-000037000000}"/>
    <cellStyle name="Обычный 6 2 2 2 2 4" xfId="57" xr:uid="{00000000-0005-0000-0000-000038000000}"/>
    <cellStyle name="Обычный 6 2 2 2 3" xfId="58" xr:uid="{00000000-0005-0000-0000-000039000000}"/>
    <cellStyle name="Обычный 6 2 2 2 3 2" xfId="59" xr:uid="{00000000-0005-0000-0000-00003A000000}"/>
    <cellStyle name="Обычный 6 2 2 2 3 3" xfId="60" xr:uid="{00000000-0005-0000-0000-00003B000000}"/>
    <cellStyle name="Обычный 6 2 2 2 4" xfId="61" xr:uid="{00000000-0005-0000-0000-00003C000000}"/>
    <cellStyle name="Обычный 6 2 2 2 5" xfId="62" xr:uid="{00000000-0005-0000-0000-00003D000000}"/>
    <cellStyle name="Обычный 6 2 2 3" xfId="63" xr:uid="{00000000-0005-0000-0000-00003E000000}"/>
    <cellStyle name="Обычный 6 2 2 3 2" xfId="64" xr:uid="{00000000-0005-0000-0000-00003F000000}"/>
    <cellStyle name="Обычный 6 2 2 3 2 2" xfId="65" xr:uid="{00000000-0005-0000-0000-000040000000}"/>
    <cellStyle name="Обычный 6 2 2 3 2 3" xfId="66" xr:uid="{00000000-0005-0000-0000-000041000000}"/>
    <cellStyle name="Обычный 6 2 2 3 3" xfId="67" xr:uid="{00000000-0005-0000-0000-000042000000}"/>
    <cellStyle name="Обычный 6 2 2 3 4" xfId="68" xr:uid="{00000000-0005-0000-0000-000043000000}"/>
    <cellStyle name="Обычный 6 2 2 4" xfId="69" xr:uid="{00000000-0005-0000-0000-000044000000}"/>
    <cellStyle name="Обычный 6 2 2 4 2" xfId="70" xr:uid="{00000000-0005-0000-0000-000045000000}"/>
    <cellStyle name="Обычный 6 2 2 4 2 2" xfId="71" xr:uid="{00000000-0005-0000-0000-000046000000}"/>
    <cellStyle name="Обычный 6 2 2 4 2 3" xfId="72" xr:uid="{00000000-0005-0000-0000-000047000000}"/>
    <cellStyle name="Обычный 6 2 2 4 3" xfId="73" xr:uid="{00000000-0005-0000-0000-000048000000}"/>
    <cellStyle name="Обычный 6 2 2 4 4" xfId="74" xr:uid="{00000000-0005-0000-0000-000049000000}"/>
    <cellStyle name="Обычный 6 2 2 5" xfId="75" xr:uid="{00000000-0005-0000-0000-00004A000000}"/>
    <cellStyle name="Обычный 6 2 2 5 2" xfId="76" xr:uid="{00000000-0005-0000-0000-00004B000000}"/>
    <cellStyle name="Обычный 6 2 2 5 3" xfId="77" xr:uid="{00000000-0005-0000-0000-00004C000000}"/>
    <cellStyle name="Обычный 6 2 2 6" xfId="78" xr:uid="{00000000-0005-0000-0000-00004D000000}"/>
    <cellStyle name="Обычный 6 2 2 7" xfId="79" xr:uid="{00000000-0005-0000-0000-00004E000000}"/>
    <cellStyle name="Обычный 6 2 2 8" xfId="80" xr:uid="{00000000-0005-0000-0000-00004F000000}"/>
    <cellStyle name="Обычный 6 2 3" xfId="81" xr:uid="{00000000-0005-0000-0000-000050000000}"/>
    <cellStyle name="Обычный 6 2 3 2" xfId="82" xr:uid="{00000000-0005-0000-0000-000051000000}"/>
    <cellStyle name="Обычный 6 2 3 2 2" xfId="83" xr:uid="{00000000-0005-0000-0000-000052000000}"/>
    <cellStyle name="Обычный 6 2 3 2 2 2" xfId="84" xr:uid="{00000000-0005-0000-0000-000053000000}"/>
    <cellStyle name="Обычный 6 2 3 2 2 2 2" xfId="85" xr:uid="{00000000-0005-0000-0000-000054000000}"/>
    <cellStyle name="Обычный 6 2 3 2 2 2 3" xfId="86" xr:uid="{00000000-0005-0000-0000-000055000000}"/>
    <cellStyle name="Обычный 6 2 3 2 2 3" xfId="87" xr:uid="{00000000-0005-0000-0000-000056000000}"/>
    <cellStyle name="Обычный 6 2 3 2 2 4" xfId="88" xr:uid="{00000000-0005-0000-0000-000057000000}"/>
    <cellStyle name="Обычный 6 2 3 2 3" xfId="89" xr:uid="{00000000-0005-0000-0000-000058000000}"/>
    <cellStyle name="Обычный 6 2 3 2 3 2" xfId="90" xr:uid="{00000000-0005-0000-0000-000059000000}"/>
    <cellStyle name="Обычный 6 2 3 2 3 3" xfId="91" xr:uid="{00000000-0005-0000-0000-00005A000000}"/>
    <cellStyle name="Обычный 6 2 3 2 4" xfId="92" xr:uid="{00000000-0005-0000-0000-00005B000000}"/>
    <cellStyle name="Обычный 6 2 3 2 5" xfId="93" xr:uid="{00000000-0005-0000-0000-00005C000000}"/>
    <cellStyle name="Обычный 6 2 3 3" xfId="94" xr:uid="{00000000-0005-0000-0000-00005D000000}"/>
    <cellStyle name="Обычный 6 2 3 3 2" xfId="95" xr:uid="{00000000-0005-0000-0000-00005E000000}"/>
    <cellStyle name="Обычный 6 2 3 3 2 2" xfId="96" xr:uid="{00000000-0005-0000-0000-00005F000000}"/>
    <cellStyle name="Обычный 6 2 3 3 2 3" xfId="97" xr:uid="{00000000-0005-0000-0000-000060000000}"/>
    <cellStyle name="Обычный 6 2 3 3 3" xfId="98" xr:uid="{00000000-0005-0000-0000-000061000000}"/>
    <cellStyle name="Обычный 6 2 3 3 4" xfId="99" xr:uid="{00000000-0005-0000-0000-000062000000}"/>
    <cellStyle name="Обычный 6 2 3 4" xfId="100" xr:uid="{00000000-0005-0000-0000-000063000000}"/>
    <cellStyle name="Обычный 6 2 3 4 2" xfId="101" xr:uid="{00000000-0005-0000-0000-000064000000}"/>
    <cellStyle name="Обычный 6 2 3 4 2 2" xfId="102" xr:uid="{00000000-0005-0000-0000-000065000000}"/>
    <cellStyle name="Обычный 6 2 3 4 2 3" xfId="103" xr:uid="{00000000-0005-0000-0000-000066000000}"/>
    <cellStyle name="Обычный 6 2 3 4 3" xfId="104" xr:uid="{00000000-0005-0000-0000-000067000000}"/>
    <cellStyle name="Обычный 6 2 3 4 4" xfId="105" xr:uid="{00000000-0005-0000-0000-000068000000}"/>
    <cellStyle name="Обычный 6 2 3 5" xfId="106" xr:uid="{00000000-0005-0000-0000-000069000000}"/>
    <cellStyle name="Обычный 6 2 3 5 2" xfId="107" xr:uid="{00000000-0005-0000-0000-00006A000000}"/>
    <cellStyle name="Обычный 6 2 3 5 3" xfId="108" xr:uid="{00000000-0005-0000-0000-00006B000000}"/>
    <cellStyle name="Обычный 6 2 3 6" xfId="109" xr:uid="{00000000-0005-0000-0000-00006C000000}"/>
    <cellStyle name="Обычный 6 2 3 7" xfId="110" xr:uid="{00000000-0005-0000-0000-00006D000000}"/>
    <cellStyle name="Обычный 6 2 3 8" xfId="111" xr:uid="{00000000-0005-0000-0000-00006E000000}"/>
    <cellStyle name="Обычный 6 2 3 9" xfId="112" xr:uid="{00000000-0005-0000-0000-00006F000000}"/>
    <cellStyle name="Обычный 6 2 4" xfId="113" xr:uid="{00000000-0005-0000-0000-000070000000}"/>
    <cellStyle name="Обычный 6 2 4 2" xfId="114" xr:uid="{00000000-0005-0000-0000-000071000000}"/>
    <cellStyle name="Обычный 6 2 4 2 2" xfId="115" xr:uid="{00000000-0005-0000-0000-000072000000}"/>
    <cellStyle name="Обычный 6 2 4 2 3" xfId="116" xr:uid="{00000000-0005-0000-0000-000073000000}"/>
    <cellStyle name="Обычный 6 2 4 3" xfId="117" xr:uid="{00000000-0005-0000-0000-000074000000}"/>
    <cellStyle name="Обычный 6 2 4 4" xfId="118" xr:uid="{00000000-0005-0000-0000-000075000000}"/>
    <cellStyle name="Обычный 6 2 5" xfId="119" xr:uid="{00000000-0005-0000-0000-000076000000}"/>
    <cellStyle name="Обычный 6 2 5 2" xfId="120" xr:uid="{00000000-0005-0000-0000-000077000000}"/>
    <cellStyle name="Обычный 6 2 5 2 2" xfId="121" xr:uid="{00000000-0005-0000-0000-000078000000}"/>
    <cellStyle name="Обычный 6 2 5 2 3" xfId="122" xr:uid="{00000000-0005-0000-0000-000079000000}"/>
    <cellStyle name="Обычный 6 2 5 3" xfId="123" xr:uid="{00000000-0005-0000-0000-00007A000000}"/>
    <cellStyle name="Обычный 6 2 5 4" xfId="124" xr:uid="{00000000-0005-0000-0000-00007B000000}"/>
    <cellStyle name="Обычный 6 2 6" xfId="125" xr:uid="{00000000-0005-0000-0000-00007C000000}"/>
    <cellStyle name="Обычный 6 2 6 2" xfId="126" xr:uid="{00000000-0005-0000-0000-00007D000000}"/>
    <cellStyle name="Обычный 6 2 6 3" xfId="127" xr:uid="{00000000-0005-0000-0000-00007E000000}"/>
    <cellStyle name="Обычный 6 2 7" xfId="128" xr:uid="{00000000-0005-0000-0000-00007F000000}"/>
    <cellStyle name="Обычный 6 2 8" xfId="129" xr:uid="{00000000-0005-0000-0000-000080000000}"/>
    <cellStyle name="Обычный 6 2 9" xfId="130" xr:uid="{00000000-0005-0000-0000-000081000000}"/>
    <cellStyle name="Обычный 6 3" xfId="131" xr:uid="{00000000-0005-0000-0000-000082000000}"/>
    <cellStyle name="Обычный 6 3 2" xfId="132" xr:uid="{00000000-0005-0000-0000-000083000000}"/>
    <cellStyle name="Обычный 6 3 2 2" xfId="133" xr:uid="{00000000-0005-0000-0000-000084000000}"/>
    <cellStyle name="Обычный 6 3 2 3" xfId="134" xr:uid="{00000000-0005-0000-0000-000085000000}"/>
    <cellStyle name="Обычный 6 3 3" xfId="135" xr:uid="{00000000-0005-0000-0000-000086000000}"/>
    <cellStyle name="Обычный 6 3 4" xfId="136" xr:uid="{00000000-0005-0000-0000-000087000000}"/>
    <cellStyle name="Обычный 6 4" xfId="137" xr:uid="{00000000-0005-0000-0000-000088000000}"/>
    <cellStyle name="Обычный 6 4 2" xfId="138" xr:uid="{00000000-0005-0000-0000-000089000000}"/>
    <cellStyle name="Обычный 6 4 2 2" xfId="139" xr:uid="{00000000-0005-0000-0000-00008A000000}"/>
    <cellStyle name="Обычный 6 4 2 3" xfId="140" xr:uid="{00000000-0005-0000-0000-00008B000000}"/>
    <cellStyle name="Обычный 6 4 3" xfId="141" xr:uid="{00000000-0005-0000-0000-00008C000000}"/>
    <cellStyle name="Обычный 6 4 4" xfId="142" xr:uid="{00000000-0005-0000-0000-00008D000000}"/>
    <cellStyle name="Обычный 6 5" xfId="143" xr:uid="{00000000-0005-0000-0000-00008E000000}"/>
    <cellStyle name="Обычный 6 5 2" xfId="144" xr:uid="{00000000-0005-0000-0000-00008F000000}"/>
    <cellStyle name="Обычный 6 5 3" xfId="145" xr:uid="{00000000-0005-0000-0000-000090000000}"/>
    <cellStyle name="Обычный 6 6" xfId="146" xr:uid="{00000000-0005-0000-0000-000091000000}"/>
    <cellStyle name="Обычный 6 7" xfId="147" xr:uid="{00000000-0005-0000-0000-000092000000}"/>
    <cellStyle name="Обычный 6 8" xfId="148" xr:uid="{00000000-0005-0000-0000-000093000000}"/>
    <cellStyle name="Обычный 7" xfId="1" xr:uid="{00000000-0005-0000-0000-000094000000}"/>
    <cellStyle name="Обычный 7 2" xfId="149" xr:uid="{00000000-0005-0000-0000-000095000000}"/>
    <cellStyle name="Обычный 7 2 2" xfId="150" xr:uid="{00000000-0005-0000-0000-000096000000}"/>
    <cellStyle name="Обычный 7 2 2 2" xfId="151" xr:uid="{00000000-0005-0000-0000-000097000000}"/>
    <cellStyle name="Обычный 7 2 2 2 2" xfId="152" xr:uid="{00000000-0005-0000-0000-000098000000}"/>
    <cellStyle name="Обычный 7 2 2 2 3" xfId="153" xr:uid="{00000000-0005-0000-0000-000099000000}"/>
    <cellStyle name="Обычный 7 2 2 3" xfId="154" xr:uid="{00000000-0005-0000-0000-00009A000000}"/>
    <cellStyle name="Обычный 7 2 2 4" xfId="155" xr:uid="{00000000-0005-0000-0000-00009B000000}"/>
    <cellStyle name="Обычный 7 2 3" xfId="156" xr:uid="{00000000-0005-0000-0000-00009C000000}"/>
    <cellStyle name="Обычный 7 2 3 2" xfId="157" xr:uid="{00000000-0005-0000-0000-00009D000000}"/>
    <cellStyle name="Обычный 7 2 3 2 2" xfId="158" xr:uid="{00000000-0005-0000-0000-00009E000000}"/>
    <cellStyle name="Обычный 7 2 3 2 3" xfId="159" xr:uid="{00000000-0005-0000-0000-00009F000000}"/>
    <cellStyle name="Обычный 7 2 3 3" xfId="160" xr:uid="{00000000-0005-0000-0000-0000A0000000}"/>
    <cellStyle name="Обычный 7 2 3 4" xfId="161" xr:uid="{00000000-0005-0000-0000-0000A1000000}"/>
    <cellStyle name="Обычный 7 2 4" xfId="162" xr:uid="{00000000-0005-0000-0000-0000A2000000}"/>
    <cellStyle name="Обычный 7 2 4 2" xfId="163" xr:uid="{00000000-0005-0000-0000-0000A3000000}"/>
    <cellStyle name="Обычный 7 2 4 3" xfId="164" xr:uid="{00000000-0005-0000-0000-0000A4000000}"/>
    <cellStyle name="Обычный 7 2 5" xfId="165" xr:uid="{00000000-0005-0000-0000-0000A5000000}"/>
    <cellStyle name="Обычный 7 2 6" xfId="166" xr:uid="{00000000-0005-0000-0000-0000A6000000}"/>
    <cellStyle name="Обычный 7 2 7" xfId="167" xr:uid="{00000000-0005-0000-0000-0000A7000000}"/>
    <cellStyle name="Обычный 8" xfId="168" xr:uid="{00000000-0005-0000-0000-0000A8000000}"/>
    <cellStyle name="Обычный 9" xfId="169" xr:uid="{00000000-0005-0000-0000-0000A9000000}"/>
    <cellStyle name="Обычный 9 2" xfId="170" xr:uid="{00000000-0005-0000-0000-0000AA000000}"/>
    <cellStyle name="Обычный 9 2 2" xfId="171" xr:uid="{00000000-0005-0000-0000-0000AB000000}"/>
    <cellStyle name="Обычный 9 2 2 2" xfId="172" xr:uid="{00000000-0005-0000-0000-0000AC000000}"/>
    <cellStyle name="Обычный 9 2 2 3" xfId="173" xr:uid="{00000000-0005-0000-0000-0000AD000000}"/>
    <cellStyle name="Обычный 9 2 2 4" xfId="174" xr:uid="{00000000-0005-0000-0000-0000AE000000}"/>
    <cellStyle name="Обычный 9 2 3" xfId="175" xr:uid="{00000000-0005-0000-0000-0000AF000000}"/>
    <cellStyle name="Обычный 9 2 4" xfId="176" xr:uid="{00000000-0005-0000-0000-0000B0000000}"/>
    <cellStyle name="Обычный 9 3" xfId="177" xr:uid="{00000000-0005-0000-0000-0000B1000000}"/>
    <cellStyle name="Обычный 9 3 2" xfId="178" xr:uid="{00000000-0005-0000-0000-0000B2000000}"/>
    <cellStyle name="Обычный 9 3 3" xfId="179" xr:uid="{00000000-0005-0000-0000-0000B3000000}"/>
    <cellStyle name="Обычный 9 3 4" xfId="180" xr:uid="{00000000-0005-0000-0000-0000B4000000}"/>
    <cellStyle name="Обычный 9 4" xfId="181" xr:uid="{00000000-0005-0000-0000-0000B5000000}"/>
    <cellStyle name="Обычный 9 5" xfId="182" xr:uid="{00000000-0005-0000-0000-0000B6000000}"/>
    <cellStyle name="Плохой 2" xfId="183" xr:uid="{00000000-0005-0000-0000-0000B7000000}"/>
    <cellStyle name="Пояснение 2" xfId="184" xr:uid="{00000000-0005-0000-0000-0000B8000000}"/>
    <cellStyle name="Примечание 2" xfId="185" xr:uid="{00000000-0005-0000-0000-0000B9000000}"/>
    <cellStyle name="Процентный 2" xfId="186" xr:uid="{00000000-0005-0000-0000-0000BA000000}"/>
    <cellStyle name="Процентный 3" xfId="187" xr:uid="{00000000-0005-0000-0000-0000BB000000}"/>
    <cellStyle name="Связанная ячейка 2" xfId="188" xr:uid="{00000000-0005-0000-0000-0000BC000000}"/>
    <cellStyle name="Стиль 1" xfId="189" xr:uid="{00000000-0005-0000-0000-0000BD000000}"/>
    <cellStyle name="Текст предупреждения 2" xfId="190" xr:uid="{00000000-0005-0000-0000-0000BE000000}"/>
    <cellStyle name="Финансовый 2" xfId="191" xr:uid="{00000000-0005-0000-0000-0000BF000000}"/>
    <cellStyle name="Финансовый 2 2" xfId="192" xr:uid="{00000000-0005-0000-0000-0000C0000000}"/>
    <cellStyle name="Финансовый 2 2 2" xfId="193" xr:uid="{00000000-0005-0000-0000-0000C1000000}"/>
    <cellStyle name="Финансовый 2 2 2 2" xfId="194" xr:uid="{00000000-0005-0000-0000-0000C2000000}"/>
    <cellStyle name="Финансовый 2 2 2 2 2" xfId="195" xr:uid="{00000000-0005-0000-0000-0000C3000000}"/>
    <cellStyle name="Финансовый 2 2 2 3" xfId="196" xr:uid="{00000000-0005-0000-0000-0000C4000000}"/>
    <cellStyle name="Финансовый 2 2 3" xfId="197" xr:uid="{00000000-0005-0000-0000-0000C5000000}"/>
    <cellStyle name="Финансовый 2 2 4" xfId="198" xr:uid="{00000000-0005-0000-0000-0000C6000000}"/>
    <cellStyle name="Финансовый 2 3" xfId="199" xr:uid="{00000000-0005-0000-0000-0000C7000000}"/>
    <cellStyle name="Финансовый 2 3 2" xfId="200" xr:uid="{00000000-0005-0000-0000-0000C8000000}"/>
    <cellStyle name="Финансовый 2 3 2 2" xfId="201" xr:uid="{00000000-0005-0000-0000-0000C9000000}"/>
    <cellStyle name="Финансовый 2 3 2 3" xfId="202" xr:uid="{00000000-0005-0000-0000-0000CA000000}"/>
    <cellStyle name="Финансовый 2 3 3" xfId="203" xr:uid="{00000000-0005-0000-0000-0000CB000000}"/>
    <cellStyle name="Финансовый 2 3 4" xfId="204" xr:uid="{00000000-0005-0000-0000-0000CC000000}"/>
    <cellStyle name="Финансовый 2 4" xfId="205" xr:uid="{00000000-0005-0000-0000-0000CD000000}"/>
    <cellStyle name="Финансовый 2 4 2" xfId="206" xr:uid="{00000000-0005-0000-0000-0000CE000000}"/>
    <cellStyle name="Финансовый 2 4 3" xfId="207" xr:uid="{00000000-0005-0000-0000-0000CF000000}"/>
    <cellStyle name="Финансовый 2 5" xfId="208" xr:uid="{00000000-0005-0000-0000-0000D0000000}"/>
    <cellStyle name="Финансовый 2 6" xfId="209" xr:uid="{00000000-0005-0000-0000-0000D1000000}"/>
    <cellStyle name="Финансовый 2 7" xfId="210" xr:uid="{00000000-0005-0000-0000-0000D2000000}"/>
    <cellStyle name="Финансовый 3" xfId="211" xr:uid="{00000000-0005-0000-0000-0000D3000000}"/>
    <cellStyle name="Финансовый 3 2" xfId="212" xr:uid="{00000000-0005-0000-0000-0000D4000000}"/>
    <cellStyle name="Финансовый 3 2 2" xfId="213" xr:uid="{00000000-0005-0000-0000-0000D5000000}"/>
    <cellStyle name="Финансовый 3 2 2 2" xfId="214" xr:uid="{00000000-0005-0000-0000-0000D6000000}"/>
    <cellStyle name="Финансовый 3 2 2 3" xfId="215" xr:uid="{00000000-0005-0000-0000-0000D7000000}"/>
    <cellStyle name="Финансовый 3 2 3" xfId="216" xr:uid="{00000000-0005-0000-0000-0000D8000000}"/>
    <cellStyle name="Финансовый 3 2 4" xfId="217" xr:uid="{00000000-0005-0000-0000-0000D9000000}"/>
    <cellStyle name="Финансовый 3 3" xfId="218" xr:uid="{00000000-0005-0000-0000-0000DA000000}"/>
    <cellStyle name="Финансовый 3 3 2" xfId="219" xr:uid="{00000000-0005-0000-0000-0000DB000000}"/>
    <cellStyle name="Финансовый 3 3 2 2" xfId="220" xr:uid="{00000000-0005-0000-0000-0000DC000000}"/>
    <cellStyle name="Финансовый 3 3 2 3" xfId="221" xr:uid="{00000000-0005-0000-0000-0000DD000000}"/>
    <cellStyle name="Финансовый 3 3 3" xfId="222" xr:uid="{00000000-0005-0000-0000-0000DE000000}"/>
    <cellStyle name="Финансовый 3 3 4" xfId="223" xr:uid="{00000000-0005-0000-0000-0000DF000000}"/>
    <cellStyle name="Финансовый 3 4" xfId="224" xr:uid="{00000000-0005-0000-0000-0000E0000000}"/>
    <cellStyle name="Финансовый 3 4 2" xfId="225" xr:uid="{00000000-0005-0000-0000-0000E1000000}"/>
    <cellStyle name="Финансовый 3 4 3" xfId="226" xr:uid="{00000000-0005-0000-0000-0000E2000000}"/>
    <cellStyle name="Финансовый 3 5" xfId="227" xr:uid="{00000000-0005-0000-0000-0000E3000000}"/>
    <cellStyle name="Финансовый 3 6" xfId="228" xr:uid="{00000000-0005-0000-0000-0000E4000000}"/>
    <cellStyle name="Финансовый 3 7" xfId="229" xr:uid="{00000000-0005-0000-0000-0000E5000000}"/>
    <cellStyle name="Хороший 2" xfId="230" xr:uid="{00000000-0005-0000-0000-0000E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AN27"/>
  <sheetViews>
    <sheetView tabSelected="1" view="pageBreakPreview" zoomScale="50" zoomScaleNormal="70" zoomScaleSheetLayoutView="50" workbookViewId="0">
      <pane xSplit="2" ySplit="11" topLeftCell="C12" activePane="bottomRight" state="frozen"/>
      <selection pane="topRight" activeCell="C1" sqref="C1"/>
      <selection pane="bottomLeft" activeCell="A12" sqref="A12"/>
      <selection pane="bottomRight" activeCell="AN12" sqref="AN12"/>
    </sheetView>
  </sheetViews>
  <sheetFormatPr defaultColWidth="9" defaultRowHeight="15.75" x14ac:dyDescent="0.25"/>
  <cols>
    <col min="1" max="1" width="11.375" style="2" customWidth="1"/>
    <col min="2" max="2" width="59.375" style="2" customWidth="1"/>
    <col min="3" max="3" width="22.375" style="2" customWidth="1"/>
    <col min="4" max="4" width="7.625" style="2" customWidth="1"/>
    <col min="5" max="5" width="7.25" style="2" customWidth="1"/>
    <col min="6" max="6" width="14.125" style="2" customWidth="1"/>
    <col min="7" max="7" width="15.625" style="2" customWidth="1"/>
    <col min="8" max="8" width="16" style="2" customWidth="1"/>
    <col min="9" max="9" width="19" style="2" customWidth="1"/>
    <col min="10" max="10" width="16.5" style="2" customWidth="1"/>
    <col min="11" max="11" width="10.375" style="2" customWidth="1"/>
    <col min="12" max="12" width="7.5" style="2" customWidth="1"/>
    <col min="13" max="13" width="9.5" style="2" customWidth="1"/>
    <col min="14" max="14" width="8.75" style="2" customWidth="1"/>
    <col min="15" max="15" width="9.25" style="2" customWidth="1"/>
    <col min="16" max="16" width="12" style="2" customWidth="1"/>
    <col min="17" max="18" width="9.25" style="2" customWidth="1"/>
    <col min="19" max="19" width="10.5" style="2" customWidth="1"/>
    <col min="20" max="20" width="9.25" style="2" customWidth="1"/>
    <col min="21" max="21" width="17.25" style="2" customWidth="1"/>
    <col min="22" max="22" width="20" style="2" customWidth="1"/>
    <col min="23" max="23" width="16" style="2" customWidth="1"/>
    <col min="24" max="26" width="15.875" style="2" customWidth="1"/>
    <col min="27" max="38" width="16.625" style="2" customWidth="1"/>
    <col min="39" max="39" width="49.875" style="2" customWidth="1"/>
    <col min="40" max="40" width="7.25" style="2" customWidth="1"/>
    <col min="41" max="16384" width="9" style="2"/>
  </cols>
  <sheetData>
    <row r="1" spans="1:40" ht="18.75" x14ac:dyDescent="0.3">
      <c r="A1" s="1" t="s">
        <v>25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</row>
    <row r="2" spans="1:40" ht="18.75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4"/>
    </row>
    <row r="3" spans="1:40" ht="18.75" x14ac:dyDescent="0.25">
      <c r="A3" s="5" t="s">
        <v>77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6"/>
    </row>
    <row r="4" spans="1:40" ht="18.75" x14ac:dyDescent="0.3">
      <c r="A4" s="7" t="s">
        <v>78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</row>
    <row r="5" spans="1:40" ht="18.75" x14ac:dyDescent="0.3">
      <c r="A5" s="7" t="s">
        <v>30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8"/>
    </row>
    <row r="6" spans="1:40" ht="18.75" customHeight="1" x14ac:dyDescent="0.3">
      <c r="A6" s="7" t="s">
        <v>79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9"/>
    </row>
    <row r="7" spans="1:40" ht="15.75" customHeight="1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</row>
    <row r="8" spans="1:40" ht="52.15" customHeight="1" x14ac:dyDescent="0.25">
      <c r="A8" s="11" t="s">
        <v>27</v>
      </c>
      <c r="B8" s="11" t="s">
        <v>29</v>
      </c>
      <c r="C8" s="11" t="s">
        <v>28</v>
      </c>
      <c r="D8" s="12" t="s">
        <v>0</v>
      </c>
      <c r="E8" s="12" t="s">
        <v>1</v>
      </c>
      <c r="F8" s="13" t="s">
        <v>2</v>
      </c>
      <c r="G8" s="13"/>
      <c r="H8" s="13" t="s">
        <v>3</v>
      </c>
      <c r="I8" s="13"/>
      <c r="J8" s="11" t="s">
        <v>80</v>
      </c>
      <c r="K8" s="13" t="s">
        <v>4</v>
      </c>
      <c r="L8" s="13"/>
      <c r="M8" s="13"/>
      <c r="N8" s="13"/>
      <c r="O8" s="13"/>
      <c r="P8" s="13"/>
      <c r="Q8" s="13"/>
      <c r="R8" s="13"/>
      <c r="S8" s="13"/>
      <c r="T8" s="13"/>
      <c r="U8" s="11" t="s">
        <v>5</v>
      </c>
      <c r="V8" s="13"/>
      <c r="W8" s="11" t="s">
        <v>81</v>
      </c>
      <c r="X8" s="13"/>
      <c r="Y8" s="14" t="s">
        <v>6</v>
      </c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6"/>
      <c r="AM8" s="13" t="s">
        <v>7</v>
      </c>
    </row>
    <row r="9" spans="1:40" ht="42" customHeight="1" x14ac:dyDescent="0.25">
      <c r="A9" s="13"/>
      <c r="B9" s="13"/>
      <c r="C9" s="13"/>
      <c r="D9" s="12"/>
      <c r="E9" s="12"/>
      <c r="F9" s="13"/>
      <c r="G9" s="13"/>
      <c r="H9" s="13"/>
      <c r="I9" s="13"/>
      <c r="J9" s="13"/>
      <c r="K9" s="13" t="s">
        <v>8</v>
      </c>
      <c r="L9" s="13"/>
      <c r="M9" s="13"/>
      <c r="N9" s="13"/>
      <c r="O9" s="13"/>
      <c r="P9" s="13" t="s">
        <v>9</v>
      </c>
      <c r="Q9" s="13"/>
      <c r="R9" s="13"/>
      <c r="S9" s="13"/>
      <c r="T9" s="13"/>
      <c r="U9" s="11" t="s">
        <v>65</v>
      </c>
      <c r="V9" s="11" t="s">
        <v>66</v>
      </c>
      <c r="W9" s="13"/>
      <c r="X9" s="13"/>
      <c r="Y9" s="17" t="s">
        <v>82</v>
      </c>
      <c r="Z9" s="18"/>
      <c r="AA9" s="17" t="s">
        <v>68</v>
      </c>
      <c r="AB9" s="18"/>
      <c r="AC9" s="17" t="s">
        <v>69</v>
      </c>
      <c r="AD9" s="18"/>
      <c r="AE9" s="17" t="s">
        <v>70</v>
      </c>
      <c r="AF9" s="18"/>
      <c r="AG9" s="17" t="s">
        <v>71</v>
      </c>
      <c r="AH9" s="18"/>
      <c r="AI9" s="17" t="s">
        <v>72</v>
      </c>
      <c r="AJ9" s="18"/>
      <c r="AK9" s="13" t="s">
        <v>10</v>
      </c>
      <c r="AL9" s="13" t="s">
        <v>11</v>
      </c>
      <c r="AM9" s="13"/>
    </row>
    <row r="10" spans="1:40" ht="135" customHeight="1" x14ac:dyDescent="0.25">
      <c r="A10" s="13"/>
      <c r="B10" s="13"/>
      <c r="C10" s="13"/>
      <c r="D10" s="12"/>
      <c r="E10" s="12"/>
      <c r="F10" s="19" t="s">
        <v>8</v>
      </c>
      <c r="G10" s="19" t="s">
        <v>12</v>
      </c>
      <c r="H10" s="19" t="s">
        <v>13</v>
      </c>
      <c r="I10" s="19" t="s">
        <v>12</v>
      </c>
      <c r="J10" s="13"/>
      <c r="K10" s="20" t="s">
        <v>14</v>
      </c>
      <c r="L10" s="20" t="s">
        <v>15</v>
      </c>
      <c r="M10" s="20" t="s">
        <v>16</v>
      </c>
      <c r="N10" s="21" t="s">
        <v>17</v>
      </c>
      <c r="O10" s="21" t="s">
        <v>18</v>
      </c>
      <c r="P10" s="20" t="s">
        <v>14</v>
      </c>
      <c r="Q10" s="20" t="s">
        <v>15</v>
      </c>
      <c r="R10" s="20" t="s">
        <v>16</v>
      </c>
      <c r="S10" s="21" t="s">
        <v>17</v>
      </c>
      <c r="T10" s="21" t="s">
        <v>18</v>
      </c>
      <c r="U10" s="11"/>
      <c r="V10" s="11"/>
      <c r="W10" s="22" t="s">
        <v>67</v>
      </c>
      <c r="X10" s="22" t="s">
        <v>83</v>
      </c>
      <c r="Y10" s="22" t="s">
        <v>67</v>
      </c>
      <c r="Z10" s="22" t="s">
        <v>26</v>
      </c>
      <c r="AA10" s="22" t="s">
        <v>8</v>
      </c>
      <c r="AB10" s="22" t="s">
        <v>26</v>
      </c>
      <c r="AC10" s="22" t="s">
        <v>8</v>
      </c>
      <c r="AD10" s="22" t="s">
        <v>26</v>
      </c>
      <c r="AE10" s="22" t="s">
        <v>8</v>
      </c>
      <c r="AF10" s="22" t="s">
        <v>26</v>
      </c>
      <c r="AG10" s="22" t="s">
        <v>8</v>
      </c>
      <c r="AH10" s="22" t="s">
        <v>26</v>
      </c>
      <c r="AI10" s="22" t="s">
        <v>8</v>
      </c>
      <c r="AJ10" s="22" t="s">
        <v>26</v>
      </c>
      <c r="AK10" s="13"/>
      <c r="AL10" s="13"/>
      <c r="AM10" s="13"/>
    </row>
    <row r="11" spans="1:40" s="27" customFormat="1" ht="19.5" customHeight="1" x14ac:dyDescent="0.25">
      <c r="A11" s="23">
        <v>1</v>
      </c>
      <c r="B11" s="23">
        <v>2</v>
      </c>
      <c r="C11" s="23">
        <v>3</v>
      </c>
      <c r="D11" s="23">
        <v>4</v>
      </c>
      <c r="E11" s="23">
        <v>5</v>
      </c>
      <c r="F11" s="23">
        <v>6</v>
      </c>
      <c r="G11" s="23">
        <v>7</v>
      </c>
      <c r="H11" s="23">
        <v>8</v>
      </c>
      <c r="I11" s="23">
        <v>9</v>
      </c>
      <c r="J11" s="23">
        <v>10</v>
      </c>
      <c r="K11" s="23">
        <v>11</v>
      </c>
      <c r="L11" s="23">
        <v>12</v>
      </c>
      <c r="M11" s="23">
        <v>13</v>
      </c>
      <c r="N11" s="23">
        <v>14</v>
      </c>
      <c r="O11" s="23">
        <v>15</v>
      </c>
      <c r="P11" s="23">
        <v>16</v>
      </c>
      <c r="Q11" s="23">
        <v>17</v>
      </c>
      <c r="R11" s="23">
        <v>18</v>
      </c>
      <c r="S11" s="23">
        <v>19</v>
      </c>
      <c r="T11" s="23">
        <v>20</v>
      </c>
      <c r="U11" s="24">
        <v>21</v>
      </c>
      <c r="V11" s="24">
        <v>22</v>
      </c>
      <c r="W11" s="24">
        <v>23</v>
      </c>
      <c r="X11" s="25">
        <v>24</v>
      </c>
      <c r="Y11" s="26" t="s">
        <v>19</v>
      </c>
      <c r="Z11" s="26" t="s">
        <v>20</v>
      </c>
      <c r="AA11" s="26" t="s">
        <v>21</v>
      </c>
      <c r="AB11" s="26" t="s">
        <v>22</v>
      </c>
      <c r="AC11" s="26" t="s">
        <v>23</v>
      </c>
      <c r="AD11" s="26" t="s">
        <v>24</v>
      </c>
      <c r="AE11" s="26" t="s">
        <v>73</v>
      </c>
      <c r="AF11" s="26" t="s">
        <v>74</v>
      </c>
      <c r="AG11" s="26" t="s">
        <v>75</v>
      </c>
      <c r="AH11" s="26" t="s">
        <v>76</v>
      </c>
      <c r="AI11" s="26" t="s">
        <v>84</v>
      </c>
      <c r="AJ11" s="26" t="s">
        <v>85</v>
      </c>
      <c r="AK11" s="24">
        <v>26</v>
      </c>
      <c r="AL11" s="24">
        <v>27</v>
      </c>
      <c r="AM11" s="24">
        <v>28</v>
      </c>
    </row>
    <row r="12" spans="1:40" ht="44.25" customHeight="1" x14ac:dyDescent="0.25">
      <c r="A12" s="28" t="s">
        <v>31</v>
      </c>
      <c r="B12" s="29" t="s">
        <v>32</v>
      </c>
      <c r="C12" s="30" t="s">
        <v>33</v>
      </c>
      <c r="D12" s="31" t="str">
        <f>+D13</f>
        <v>нд</v>
      </c>
      <c r="E12" s="31" t="str">
        <f t="shared" ref="E12:X12" si="0">+E13</f>
        <v>нд</v>
      </c>
      <c r="F12" s="31" t="str">
        <f t="shared" si="0"/>
        <v>нд</v>
      </c>
      <c r="G12" s="31" t="str">
        <f t="shared" si="0"/>
        <v>нд</v>
      </c>
      <c r="H12" s="31" t="str">
        <f t="shared" si="0"/>
        <v>нд</v>
      </c>
      <c r="I12" s="31" t="str">
        <f t="shared" si="0"/>
        <v>нд</v>
      </c>
      <c r="J12" s="31">
        <f t="shared" si="0"/>
        <v>267.51010449355527</v>
      </c>
      <c r="K12" s="31">
        <f>+K13</f>
        <v>1214.7008467547919</v>
      </c>
      <c r="L12" s="31">
        <f t="shared" si="0"/>
        <v>0.32500000000000001</v>
      </c>
      <c r="M12" s="31">
        <f t="shared" si="0"/>
        <v>266.11491101742058</v>
      </c>
      <c r="N12" s="31">
        <f t="shared" si="0"/>
        <v>943.15023573737108</v>
      </c>
      <c r="O12" s="31">
        <f t="shared" si="0"/>
        <v>5.1106999999999996</v>
      </c>
      <c r="P12" s="31">
        <f t="shared" si="0"/>
        <v>1345.5699963422862</v>
      </c>
      <c r="Q12" s="31">
        <f t="shared" si="0"/>
        <v>8.7088884399999991</v>
      </c>
      <c r="R12" s="31">
        <f t="shared" si="0"/>
        <v>279.51599834742058</v>
      </c>
      <c r="S12" s="31">
        <f t="shared" si="0"/>
        <v>1056.9769737148658</v>
      </c>
      <c r="T12" s="31">
        <f t="shared" si="0"/>
        <v>0.36813583999999999</v>
      </c>
      <c r="U12" s="31">
        <f t="shared" si="0"/>
        <v>921.30354239479175</v>
      </c>
      <c r="V12" s="31" t="str">
        <f t="shared" si="0"/>
        <v>нд</v>
      </c>
      <c r="W12" s="31">
        <f t="shared" si="0"/>
        <v>93.834000000000003</v>
      </c>
      <c r="X12" s="31">
        <f t="shared" si="0"/>
        <v>156.75674945393928</v>
      </c>
      <c r="Y12" s="31">
        <f t="shared" ref="Y12:AM12" si="1">+Y13</f>
        <v>97.587999999999994</v>
      </c>
      <c r="Z12" s="31" t="str">
        <f t="shared" si="1"/>
        <v>нд</v>
      </c>
      <c r="AA12" s="31">
        <f t="shared" si="1"/>
        <v>162.1035211565042</v>
      </c>
      <c r="AB12" s="31" t="str">
        <f t="shared" si="1"/>
        <v>нд</v>
      </c>
      <c r="AC12" s="31">
        <f t="shared" si="1"/>
        <v>157.57675448202701</v>
      </c>
      <c r="AD12" s="31" t="str">
        <f t="shared" si="1"/>
        <v>нд</v>
      </c>
      <c r="AE12" s="31">
        <f t="shared" si="1"/>
        <v>166.21231079054689</v>
      </c>
      <c r="AF12" s="31" t="str">
        <f t="shared" si="1"/>
        <v>нд</v>
      </c>
      <c r="AG12" s="31">
        <f t="shared" si="1"/>
        <v>170.31517374263998</v>
      </c>
      <c r="AH12" s="31" t="str">
        <f t="shared" si="1"/>
        <v>нд</v>
      </c>
      <c r="AI12" s="31">
        <f t="shared" si="1"/>
        <v>167.50778222307372</v>
      </c>
      <c r="AJ12" s="31" t="str">
        <f t="shared" si="1"/>
        <v>нд</v>
      </c>
      <c r="AK12" s="31">
        <f>+AK13</f>
        <v>921.30354239479175</v>
      </c>
      <c r="AL12" s="31" t="str">
        <f t="shared" ref="AL12" si="2">+AL13</f>
        <v>нд</v>
      </c>
      <c r="AM12" s="31" t="str">
        <f t="shared" si="1"/>
        <v>нд</v>
      </c>
      <c r="AN12" s="32"/>
    </row>
    <row r="13" spans="1:40" ht="37.5" x14ac:dyDescent="0.25">
      <c r="A13" s="28" t="s">
        <v>34</v>
      </c>
      <c r="B13" s="29" t="s">
        <v>35</v>
      </c>
      <c r="C13" s="30" t="s">
        <v>33</v>
      </c>
      <c r="D13" s="31" t="str">
        <f>+D19</f>
        <v>нд</v>
      </c>
      <c r="E13" s="31" t="str">
        <f t="shared" ref="E13:J13" si="3">+E19</f>
        <v>нд</v>
      </c>
      <c r="F13" s="31" t="str">
        <f t="shared" si="3"/>
        <v>нд</v>
      </c>
      <c r="G13" s="31" t="str">
        <f t="shared" si="3"/>
        <v>нд</v>
      </c>
      <c r="H13" s="31" t="str">
        <f t="shared" si="3"/>
        <v>нд</v>
      </c>
      <c r="I13" s="31" t="str">
        <f t="shared" ref="I13" si="4">+I19</f>
        <v>нд</v>
      </c>
      <c r="J13" s="31">
        <f t="shared" si="3"/>
        <v>267.51010449355527</v>
      </c>
      <c r="K13" s="31">
        <f t="shared" ref="K13:AM13" si="5">+K19</f>
        <v>1214.7008467547919</v>
      </c>
      <c r="L13" s="31">
        <f t="shared" si="5"/>
        <v>0.32500000000000001</v>
      </c>
      <c r="M13" s="31">
        <f t="shared" si="5"/>
        <v>266.11491101742058</v>
      </c>
      <c r="N13" s="31">
        <f t="shared" si="5"/>
        <v>943.15023573737108</v>
      </c>
      <c r="O13" s="31">
        <f t="shared" si="5"/>
        <v>5.1106999999999996</v>
      </c>
      <c r="P13" s="31">
        <f t="shared" si="5"/>
        <v>1345.5699963422862</v>
      </c>
      <c r="Q13" s="31">
        <f t="shared" si="5"/>
        <v>8.7088884399999991</v>
      </c>
      <c r="R13" s="31">
        <f t="shared" si="5"/>
        <v>279.51599834742058</v>
      </c>
      <c r="S13" s="31">
        <f t="shared" si="5"/>
        <v>1056.9769737148658</v>
      </c>
      <c r="T13" s="31">
        <f t="shared" si="5"/>
        <v>0.36813583999999999</v>
      </c>
      <c r="U13" s="31">
        <f t="shared" si="5"/>
        <v>921.30354239479175</v>
      </c>
      <c r="V13" s="31" t="str">
        <f t="shared" si="5"/>
        <v>нд</v>
      </c>
      <c r="W13" s="31">
        <f t="shared" si="5"/>
        <v>93.834000000000003</v>
      </c>
      <c r="X13" s="31">
        <f t="shared" si="5"/>
        <v>156.75674945393928</v>
      </c>
      <c r="Y13" s="31">
        <f t="shared" ref="Y13:Z13" si="6">+Y19</f>
        <v>97.587999999999994</v>
      </c>
      <c r="Z13" s="31" t="str">
        <f t="shared" si="6"/>
        <v>нд</v>
      </c>
      <c r="AA13" s="31">
        <f t="shared" si="5"/>
        <v>162.1035211565042</v>
      </c>
      <c r="AB13" s="31" t="str">
        <f t="shared" si="5"/>
        <v>нд</v>
      </c>
      <c r="AC13" s="31">
        <f t="shared" ref="AC13:AF13" si="7">+AC19</f>
        <v>157.57675448202701</v>
      </c>
      <c r="AD13" s="31" t="str">
        <f t="shared" si="7"/>
        <v>нд</v>
      </c>
      <c r="AE13" s="31">
        <f t="shared" si="7"/>
        <v>166.21231079054689</v>
      </c>
      <c r="AF13" s="31" t="str">
        <f t="shared" si="7"/>
        <v>нд</v>
      </c>
      <c r="AG13" s="31">
        <f t="shared" si="5"/>
        <v>170.31517374263998</v>
      </c>
      <c r="AH13" s="31" t="str">
        <f t="shared" si="5"/>
        <v>нд</v>
      </c>
      <c r="AI13" s="31">
        <f t="shared" si="5"/>
        <v>167.50778222307372</v>
      </c>
      <c r="AJ13" s="31" t="str">
        <f t="shared" si="5"/>
        <v>нд</v>
      </c>
      <c r="AK13" s="31">
        <f t="shared" si="5"/>
        <v>921.30354239479175</v>
      </c>
      <c r="AL13" s="31" t="str">
        <f t="shared" si="5"/>
        <v>нд</v>
      </c>
      <c r="AM13" s="31" t="str">
        <f t="shared" si="5"/>
        <v>нд</v>
      </c>
    </row>
    <row r="14" spans="1:40" ht="18.75" x14ac:dyDescent="0.25">
      <c r="A14" s="28" t="s">
        <v>36</v>
      </c>
      <c r="B14" s="29" t="s">
        <v>37</v>
      </c>
      <c r="C14" s="33" t="s">
        <v>33</v>
      </c>
      <c r="D14" s="34" t="s">
        <v>38</v>
      </c>
      <c r="E14" s="34" t="s">
        <v>38</v>
      </c>
      <c r="F14" s="34" t="s">
        <v>38</v>
      </c>
      <c r="G14" s="34" t="s">
        <v>38</v>
      </c>
      <c r="H14" s="34" t="s">
        <v>38</v>
      </c>
      <c r="I14" s="34" t="s">
        <v>38</v>
      </c>
      <c r="J14" s="34" t="s">
        <v>38</v>
      </c>
      <c r="K14" s="34" t="s">
        <v>38</v>
      </c>
      <c r="L14" s="34" t="s">
        <v>38</v>
      </c>
      <c r="M14" s="34" t="s">
        <v>38</v>
      </c>
      <c r="N14" s="34" t="s">
        <v>38</v>
      </c>
      <c r="O14" s="34" t="s">
        <v>38</v>
      </c>
      <c r="P14" s="34" t="s">
        <v>38</v>
      </c>
      <c r="Q14" s="34" t="s">
        <v>38</v>
      </c>
      <c r="R14" s="34" t="s">
        <v>38</v>
      </c>
      <c r="S14" s="34" t="s">
        <v>38</v>
      </c>
      <c r="T14" s="34" t="s">
        <v>38</v>
      </c>
      <c r="U14" s="34" t="s">
        <v>38</v>
      </c>
      <c r="V14" s="34" t="s">
        <v>38</v>
      </c>
      <c r="W14" s="34" t="s">
        <v>38</v>
      </c>
      <c r="X14" s="34" t="s">
        <v>38</v>
      </c>
      <c r="Y14" s="34" t="s">
        <v>38</v>
      </c>
      <c r="Z14" s="34" t="s">
        <v>38</v>
      </c>
      <c r="AA14" s="34" t="s">
        <v>38</v>
      </c>
      <c r="AB14" s="34" t="s">
        <v>38</v>
      </c>
      <c r="AC14" s="34" t="s">
        <v>38</v>
      </c>
      <c r="AD14" s="34" t="s">
        <v>38</v>
      </c>
      <c r="AE14" s="34" t="s">
        <v>38</v>
      </c>
      <c r="AF14" s="34" t="s">
        <v>38</v>
      </c>
      <c r="AG14" s="34" t="s">
        <v>38</v>
      </c>
      <c r="AH14" s="34" t="s">
        <v>38</v>
      </c>
      <c r="AI14" s="34" t="s">
        <v>38</v>
      </c>
      <c r="AJ14" s="34" t="s">
        <v>38</v>
      </c>
      <c r="AK14" s="34" t="s">
        <v>38</v>
      </c>
      <c r="AL14" s="34" t="s">
        <v>38</v>
      </c>
      <c r="AM14" s="34" t="s">
        <v>38</v>
      </c>
    </row>
    <row r="15" spans="1:40" ht="37.5" x14ac:dyDescent="0.25">
      <c r="A15" s="28" t="s">
        <v>39</v>
      </c>
      <c r="B15" s="29" t="s">
        <v>40</v>
      </c>
      <c r="C15" s="33" t="s">
        <v>33</v>
      </c>
      <c r="D15" s="34" t="s">
        <v>38</v>
      </c>
      <c r="E15" s="34" t="s">
        <v>38</v>
      </c>
      <c r="F15" s="34" t="s">
        <v>38</v>
      </c>
      <c r="G15" s="34" t="s">
        <v>38</v>
      </c>
      <c r="H15" s="34" t="s">
        <v>38</v>
      </c>
      <c r="I15" s="34" t="s">
        <v>38</v>
      </c>
      <c r="J15" s="34" t="s">
        <v>38</v>
      </c>
      <c r="K15" s="34" t="s">
        <v>38</v>
      </c>
      <c r="L15" s="34" t="s">
        <v>38</v>
      </c>
      <c r="M15" s="34" t="s">
        <v>38</v>
      </c>
      <c r="N15" s="34" t="s">
        <v>38</v>
      </c>
      <c r="O15" s="34" t="s">
        <v>38</v>
      </c>
      <c r="P15" s="34" t="s">
        <v>38</v>
      </c>
      <c r="Q15" s="34" t="s">
        <v>38</v>
      </c>
      <c r="R15" s="34" t="s">
        <v>38</v>
      </c>
      <c r="S15" s="34" t="s">
        <v>38</v>
      </c>
      <c r="T15" s="34" t="s">
        <v>38</v>
      </c>
      <c r="U15" s="34" t="s">
        <v>38</v>
      </c>
      <c r="V15" s="34" t="s">
        <v>38</v>
      </c>
      <c r="W15" s="34" t="s">
        <v>38</v>
      </c>
      <c r="X15" s="34" t="s">
        <v>38</v>
      </c>
      <c r="Y15" s="34" t="s">
        <v>38</v>
      </c>
      <c r="Z15" s="34" t="s">
        <v>38</v>
      </c>
      <c r="AA15" s="34" t="s">
        <v>38</v>
      </c>
      <c r="AB15" s="34" t="s">
        <v>38</v>
      </c>
      <c r="AC15" s="34" t="s">
        <v>38</v>
      </c>
      <c r="AD15" s="34" t="s">
        <v>38</v>
      </c>
      <c r="AE15" s="34" t="s">
        <v>38</v>
      </c>
      <c r="AF15" s="34" t="s">
        <v>38</v>
      </c>
      <c r="AG15" s="34" t="s">
        <v>38</v>
      </c>
      <c r="AH15" s="34" t="s">
        <v>38</v>
      </c>
      <c r="AI15" s="34" t="s">
        <v>38</v>
      </c>
      <c r="AJ15" s="34" t="s">
        <v>38</v>
      </c>
      <c r="AK15" s="34" t="s">
        <v>38</v>
      </c>
      <c r="AL15" s="34" t="s">
        <v>38</v>
      </c>
      <c r="AM15" s="34" t="s">
        <v>38</v>
      </c>
    </row>
    <row r="16" spans="1:40" ht="18.75" x14ac:dyDescent="0.25">
      <c r="A16" s="28" t="s">
        <v>41</v>
      </c>
      <c r="B16" s="29" t="s">
        <v>42</v>
      </c>
      <c r="C16" s="33" t="s">
        <v>33</v>
      </c>
      <c r="D16" s="34" t="s">
        <v>38</v>
      </c>
      <c r="E16" s="34" t="s">
        <v>38</v>
      </c>
      <c r="F16" s="34" t="s">
        <v>38</v>
      </c>
      <c r="G16" s="34" t="s">
        <v>38</v>
      </c>
      <c r="H16" s="34" t="s">
        <v>38</v>
      </c>
      <c r="I16" s="34" t="s">
        <v>38</v>
      </c>
      <c r="J16" s="34" t="s">
        <v>38</v>
      </c>
      <c r="K16" s="34" t="s">
        <v>38</v>
      </c>
      <c r="L16" s="34" t="s">
        <v>38</v>
      </c>
      <c r="M16" s="34" t="s">
        <v>38</v>
      </c>
      <c r="N16" s="34" t="s">
        <v>38</v>
      </c>
      <c r="O16" s="34" t="s">
        <v>38</v>
      </c>
      <c r="P16" s="34" t="s">
        <v>38</v>
      </c>
      <c r="Q16" s="34" t="s">
        <v>38</v>
      </c>
      <c r="R16" s="34" t="s">
        <v>38</v>
      </c>
      <c r="S16" s="34" t="s">
        <v>38</v>
      </c>
      <c r="T16" s="34" t="s">
        <v>38</v>
      </c>
      <c r="U16" s="34" t="s">
        <v>38</v>
      </c>
      <c r="V16" s="34" t="s">
        <v>38</v>
      </c>
      <c r="W16" s="34" t="s">
        <v>38</v>
      </c>
      <c r="X16" s="34" t="s">
        <v>38</v>
      </c>
      <c r="Y16" s="34" t="s">
        <v>38</v>
      </c>
      <c r="Z16" s="34" t="s">
        <v>38</v>
      </c>
      <c r="AA16" s="34" t="s">
        <v>38</v>
      </c>
      <c r="AB16" s="34" t="s">
        <v>38</v>
      </c>
      <c r="AC16" s="34" t="s">
        <v>38</v>
      </c>
      <c r="AD16" s="34" t="s">
        <v>38</v>
      </c>
      <c r="AE16" s="34" t="s">
        <v>38</v>
      </c>
      <c r="AF16" s="34" t="s">
        <v>38</v>
      </c>
      <c r="AG16" s="34" t="s">
        <v>38</v>
      </c>
      <c r="AH16" s="34" t="s">
        <v>38</v>
      </c>
      <c r="AI16" s="34" t="s">
        <v>38</v>
      </c>
      <c r="AJ16" s="34" t="s">
        <v>38</v>
      </c>
      <c r="AK16" s="34" t="s">
        <v>38</v>
      </c>
      <c r="AL16" s="34" t="s">
        <v>38</v>
      </c>
      <c r="AM16" s="34" t="s">
        <v>38</v>
      </c>
    </row>
    <row r="17" spans="1:39" ht="18.75" x14ac:dyDescent="0.25">
      <c r="A17" s="28" t="s">
        <v>43</v>
      </c>
      <c r="B17" s="29" t="s">
        <v>44</v>
      </c>
      <c r="C17" s="33" t="s">
        <v>33</v>
      </c>
      <c r="D17" s="34" t="s">
        <v>38</v>
      </c>
      <c r="E17" s="34" t="s">
        <v>38</v>
      </c>
      <c r="F17" s="34" t="s">
        <v>38</v>
      </c>
      <c r="G17" s="34" t="s">
        <v>38</v>
      </c>
      <c r="H17" s="34" t="s">
        <v>38</v>
      </c>
      <c r="I17" s="34" t="s">
        <v>38</v>
      </c>
      <c r="J17" s="34" t="s">
        <v>38</v>
      </c>
      <c r="K17" s="34" t="s">
        <v>38</v>
      </c>
      <c r="L17" s="34" t="s">
        <v>38</v>
      </c>
      <c r="M17" s="34" t="s">
        <v>38</v>
      </c>
      <c r="N17" s="34" t="s">
        <v>38</v>
      </c>
      <c r="O17" s="34" t="s">
        <v>38</v>
      </c>
      <c r="P17" s="34" t="s">
        <v>38</v>
      </c>
      <c r="Q17" s="34" t="s">
        <v>38</v>
      </c>
      <c r="R17" s="34" t="s">
        <v>38</v>
      </c>
      <c r="S17" s="34" t="s">
        <v>38</v>
      </c>
      <c r="T17" s="34" t="s">
        <v>38</v>
      </c>
      <c r="U17" s="34" t="s">
        <v>38</v>
      </c>
      <c r="V17" s="34" t="s">
        <v>38</v>
      </c>
      <c r="W17" s="34" t="s">
        <v>38</v>
      </c>
      <c r="X17" s="34" t="s">
        <v>38</v>
      </c>
      <c r="Y17" s="34" t="s">
        <v>38</v>
      </c>
      <c r="Z17" s="34" t="s">
        <v>38</v>
      </c>
      <c r="AA17" s="34" t="s">
        <v>38</v>
      </c>
      <c r="AB17" s="34" t="s">
        <v>38</v>
      </c>
      <c r="AC17" s="34" t="s">
        <v>38</v>
      </c>
      <c r="AD17" s="34" t="s">
        <v>38</v>
      </c>
      <c r="AE17" s="34" t="s">
        <v>38</v>
      </c>
      <c r="AF17" s="34" t="s">
        <v>38</v>
      </c>
      <c r="AG17" s="34" t="s">
        <v>38</v>
      </c>
      <c r="AH17" s="34" t="s">
        <v>38</v>
      </c>
      <c r="AI17" s="34" t="s">
        <v>38</v>
      </c>
      <c r="AJ17" s="34" t="s">
        <v>38</v>
      </c>
      <c r="AK17" s="34" t="s">
        <v>38</v>
      </c>
      <c r="AL17" s="34" t="s">
        <v>38</v>
      </c>
      <c r="AM17" s="34" t="s">
        <v>38</v>
      </c>
    </row>
    <row r="18" spans="1:39" s="35" customFormat="1" ht="18.75" x14ac:dyDescent="0.25">
      <c r="A18" s="28" t="s">
        <v>45</v>
      </c>
      <c r="B18" s="29" t="s">
        <v>46</v>
      </c>
      <c r="C18" s="30" t="s">
        <v>33</v>
      </c>
      <c r="D18" s="31" t="str">
        <f>+D19</f>
        <v>нд</v>
      </c>
      <c r="E18" s="31" t="str">
        <f t="shared" ref="E18:O19" si="8">+E19</f>
        <v>нд</v>
      </c>
      <c r="F18" s="31" t="str">
        <f t="shared" si="8"/>
        <v>нд</v>
      </c>
      <c r="G18" s="31" t="str">
        <f t="shared" si="8"/>
        <v>нд</v>
      </c>
      <c r="H18" s="31" t="str">
        <f t="shared" si="8"/>
        <v>нд</v>
      </c>
      <c r="I18" s="31" t="str">
        <f t="shared" si="8"/>
        <v>нд</v>
      </c>
      <c r="J18" s="31">
        <f t="shared" si="8"/>
        <v>267.51010449355527</v>
      </c>
      <c r="K18" s="31">
        <f t="shared" si="8"/>
        <v>1214.7008467547919</v>
      </c>
      <c r="L18" s="31">
        <f t="shared" si="8"/>
        <v>0.32500000000000001</v>
      </c>
      <c r="M18" s="31">
        <f t="shared" si="8"/>
        <v>266.11491101742058</v>
      </c>
      <c r="N18" s="31">
        <f t="shared" si="8"/>
        <v>943.15023573737108</v>
      </c>
      <c r="O18" s="31">
        <f t="shared" si="8"/>
        <v>5.1106999999999996</v>
      </c>
      <c r="P18" s="31">
        <f>+P19</f>
        <v>1345.5699963422862</v>
      </c>
      <c r="Q18" s="31">
        <f t="shared" ref="Q18:X19" si="9">+Q19</f>
        <v>8.7088884399999991</v>
      </c>
      <c r="R18" s="31">
        <f t="shared" si="9"/>
        <v>279.51599834742058</v>
      </c>
      <c r="S18" s="31">
        <f t="shared" si="9"/>
        <v>1056.9769737148658</v>
      </c>
      <c r="T18" s="31">
        <f t="shared" si="9"/>
        <v>0.36813583999999999</v>
      </c>
      <c r="U18" s="31">
        <f t="shared" si="9"/>
        <v>921.30354239479175</v>
      </c>
      <c r="V18" s="31" t="str">
        <f t="shared" si="9"/>
        <v>нд</v>
      </c>
      <c r="W18" s="31">
        <f t="shared" si="9"/>
        <v>93.834000000000003</v>
      </c>
      <c r="X18" s="31">
        <f t="shared" si="9"/>
        <v>156.75674945393928</v>
      </c>
      <c r="Y18" s="31">
        <f t="shared" ref="K18:AI19" si="10">+Y19</f>
        <v>97.587999999999994</v>
      </c>
      <c r="Z18" s="31" t="s">
        <v>38</v>
      </c>
      <c r="AA18" s="31">
        <f t="shared" si="10"/>
        <v>162.1035211565042</v>
      </c>
      <c r="AB18" s="31" t="s">
        <v>38</v>
      </c>
      <c r="AC18" s="31">
        <f t="shared" si="10"/>
        <v>157.57675448202701</v>
      </c>
      <c r="AD18" s="31" t="s">
        <v>38</v>
      </c>
      <c r="AE18" s="31">
        <f t="shared" si="10"/>
        <v>166.21231079054689</v>
      </c>
      <c r="AF18" s="31" t="s">
        <v>38</v>
      </c>
      <c r="AG18" s="31">
        <f t="shared" si="10"/>
        <v>170.31517374263998</v>
      </c>
      <c r="AH18" s="31" t="s">
        <v>38</v>
      </c>
      <c r="AI18" s="31">
        <f t="shared" si="10"/>
        <v>167.50778222307372</v>
      </c>
      <c r="AJ18" s="31" t="s">
        <v>38</v>
      </c>
      <c r="AK18" s="31">
        <f t="shared" ref="AK18:AK19" si="11">+AK19</f>
        <v>921.30354239479175</v>
      </c>
      <c r="AL18" s="31" t="s">
        <v>38</v>
      </c>
      <c r="AM18" s="31" t="s">
        <v>38</v>
      </c>
    </row>
    <row r="19" spans="1:39" s="35" customFormat="1" ht="37.5" x14ac:dyDescent="0.25">
      <c r="A19" s="28" t="s">
        <v>47</v>
      </c>
      <c r="B19" s="36" t="s">
        <v>48</v>
      </c>
      <c r="C19" s="30" t="s">
        <v>33</v>
      </c>
      <c r="D19" s="31" t="str">
        <f>+D20</f>
        <v>нд</v>
      </c>
      <c r="E19" s="31" t="str">
        <f t="shared" si="8"/>
        <v>нд</v>
      </c>
      <c r="F19" s="31" t="str">
        <f t="shared" si="8"/>
        <v>нд</v>
      </c>
      <c r="G19" s="31" t="str">
        <f t="shared" si="8"/>
        <v>нд</v>
      </c>
      <c r="H19" s="31" t="str">
        <f t="shared" si="8"/>
        <v>нд</v>
      </c>
      <c r="I19" s="31" t="str">
        <f t="shared" si="8"/>
        <v>нд</v>
      </c>
      <c r="J19" s="31">
        <f t="shared" si="8"/>
        <v>267.51010449355527</v>
      </c>
      <c r="K19" s="31">
        <f t="shared" si="10"/>
        <v>1214.7008467547919</v>
      </c>
      <c r="L19" s="31">
        <f t="shared" si="10"/>
        <v>0.32500000000000001</v>
      </c>
      <c r="M19" s="31">
        <f t="shared" si="10"/>
        <v>266.11491101742058</v>
      </c>
      <c r="N19" s="31">
        <f t="shared" si="10"/>
        <v>943.15023573737108</v>
      </c>
      <c r="O19" s="31">
        <f t="shared" si="10"/>
        <v>5.1106999999999996</v>
      </c>
      <c r="P19" s="31">
        <f>+P20</f>
        <v>1345.5699963422862</v>
      </c>
      <c r="Q19" s="31">
        <f t="shared" ref="Q19:T19" si="12">+Q20</f>
        <v>8.7088884399999991</v>
      </c>
      <c r="R19" s="31">
        <f t="shared" si="12"/>
        <v>279.51599834742058</v>
      </c>
      <c r="S19" s="31">
        <f t="shared" si="12"/>
        <v>1056.9769737148658</v>
      </c>
      <c r="T19" s="31">
        <f t="shared" si="12"/>
        <v>0.36813583999999999</v>
      </c>
      <c r="U19" s="31">
        <f t="shared" si="9"/>
        <v>921.30354239479175</v>
      </c>
      <c r="V19" s="31" t="str">
        <f t="shared" si="9"/>
        <v>нд</v>
      </c>
      <c r="W19" s="31">
        <f t="shared" si="9"/>
        <v>93.834000000000003</v>
      </c>
      <c r="X19" s="31">
        <f t="shared" si="9"/>
        <v>156.75674945393928</v>
      </c>
      <c r="Y19" s="31">
        <f t="shared" si="10"/>
        <v>97.587999999999994</v>
      </c>
      <c r="Z19" s="31" t="s">
        <v>38</v>
      </c>
      <c r="AA19" s="31">
        <f t="shared" si="10"/>
        <v>162.1035211565042</v>
      </c>
      <c r="AB19" s="31" t="s">
        <v>38</v>
      </c>
      <c r="AC19" s="31">
        <f t="shared" si="10"/>
        <v>157.57675448202701</v>
      </c>
      <c r="AD19" s="31" t="s">
        <v>38</v>
      </c>
      <c r="AE19" s="31">
        <f t="shared" si="10"/>
        <v>166.21231079054689</v>
      </c>
      <c r="AF19" s="31" t="s">
        <v>38</v>
      </c>
      <c r="AG19" s="31">
        <f t="shared" si="10"/>
        <v>170.31517374263998</v>
      </c>
      <c r="AH19" s="31" t="s">
        <v>38</v>
      </c>
      <c r="AI19" s="31">
        <f t="shared" si="10"/>
        <v>167.50778222307372</v>
      </c>
      <c r="AJ19" s="31" t="s">
        <v>38</v>
      </c>
      <c r="AK19" s="31">
        <f t="shared" si="11"/>
        <v>921.30354239479175</v>
      </c>
      <c r="AL19" s="31" t="s">
        <v>38</v>
      </c>
      <c r="AM19" s="31" t="s">
        <v>38</v>
      </c>
    </row>
    <row r="20" spans="1:39" s="35" customFormat="1" ht="18.75" x14ac:dyDescent="0.25">
      <c r="A20" s="28" t="s">
        <v>49</v>
      </c>
      <c r="B20" s="36" t="s">
        <v>50</v>
      </c>
      <c r="C20" s="30" t="s">
        <v>33</v>
      </c>
      <c r="D20" s="31" t="s">
        <v>38</v>
      </c>
      <c r="E20" s="31" t="s">
        <v>38</v>
      </c>
      <c r="F20" s="31" t="s">
        <v>38</v>
      </c>
      <c r="G20" s="31" t="s">
        <v>38</v>
      </c>
      <c r="H20" s="31" t="s">
        <v>38</v>
      </c>
      <c r="I20" s="31" t="str">
        <f>+I21</f>
        <v>нд</v>
      </c>
      <c r="J20" s="31">
        <f>+J21</f>
        <v>267.51010449355527</v>
      </c>
      <c r="K20" s="31">
        <f>+K21+K22</f>
        <v>1214.7008467547919</v>
      </c>
      <c r="L20" s="31">
        <f t="shared" ref="L20:T20" si="13">+L21+L22</f>
        <v>0.32500000000000001</v>
      </c>
      <c r="M20" s="31">
        <f t="shared" si="13"/>
        <v>266.11491101742058</v>
      </c>
      <c r="N20" s="31">
        <f t="shared" si="13"/>
        <v>943.15023573737108</v>
      </c>
      <c r="O20" s="31">
        <f t="shared" si="13"/>
        <v>5.1106999999999996</v>
      </c>
      <c r="P20" s="31">
        <f t="shared" si="13"/>
        <v>1345.5699963422862</v>
      </c>
      <c r="Q20" s="31">
        <f t="shared" si="13"/>
        <v>8.7088884399999991</v>
      </c>
      <c r="R20" s="31">
        <f t="shared" si="13"/>
        <v>279.51599834742058</v>
      </c>
      <c r="S20" s="31">
        <f t="shared" si="13"/>
        <v>1056.9769737148658</v>
      </c>
      <c r="T20" s="31">
        <f t="shared" si="13"/>
        <v>0.36813583999999999</v>
      </c>
      <c r="U20" s="31">
        <f>+U21+U22</f>
        <v>921.30354239479175</v>
      </c>
      <c r="V20" s="31" t="s">
        <v>38</v>
      </c>
      <c r="W20" s="37">
        <f>+W21</f>
        <v>93.834000000000003</v>
      </c>
      <c r="X20" s="37">
        <f>+X21</f>
        <v>156.75674945393928</v>
      </c>
      <c r="Y20" s="37">
        <f>+Y21</f>
        <v>97.587999999999994</v>
      </c>
      <c r="Z20" s="31" t="s">
        <v>38</v>
      </c>
      <c r="AA20" s="37">
        <f>+AA22</f>
        <v>162.1035211565042</v>
      </c>
      <c r="AB20" s="31" t="s">
        <v>38</v>
      </c>
      <c r="AC20" s="37">
        <f>+AC22</f>
        <v>157.57675448202701</v>
      </c>
      <c r="AD20" s="31" t="s">
        <v>38</v>
      </c>
      <c r="AE20" s="37">
        <f>+AE22</f>
        <v>166.21231079054689</v>
      </c>
      <c r="AF20" s="31" t="s">
        <v>38</v>
      </c>
      <c r="AG20" s="37">
        <f>+AG22</f>
        <v>170.31517374263998</v>
      </c>
      <c r="AH20" s="31" t="s">
        <v>38</v>
      </c>
      <c r="AI20" s="37">
        <f>+AI22</f>
        <v>167.50778222307372</v>
      </c>
      <c r="AJ20" s="31" t="s">
        <v>38</v>
      </c>
      <c r="AK20" s="31">
        <f>+AK21+AK22</f>
        <v>921.30354239479175</v>
      </c>
      <c r="AL20" s="31" t="s">
        <v>38</v>
      </c>
      <c r="AM20" s="31" t="s">
        <v>38</v>
      </c>
    </row>
    <row r="21" spans="1:39" ht="55.5" customHeight="1" x14ac:dyDescent="0.25">
      <c r="A21" s="38" t="s">
        <v>63</v>
      </c>
      <c r="B21" s="39" t="s">
        <v>86</v>
      </c>
      <c r="C21" s="40" t="s">
        <v>87</v>
      </c>
      <c r="D21" s="41" t="s">
        <v>51</v>
      </c>
      <c r="E21" s="42">
        <v>2022</v>
      </c>
      <c r="F21" s="42">
        <v>2025</v>
      </c>
      <c r="G21" s="41" t="s">
        <v>38</v>
      </c>
      <c r="H21" s="41" t="s">
        <v>38</v>
      </c>
      <c r="I21" s="41" t="s">
        <v>38</v>
      </c>
      <c r="J21" s="41">
        <v>267.51010449355527</v>
      </c>
      <c r="K21" s="41">
        <f>+L21+M21+N21+O21</f>
        <v>390.98530436000004</v>
      </c>
      <c r="L21" s="41">
        <v>0.32500000000000001</v>
      </c>
      <c r="M21" s="41">
        <v>56.306004360000003</v>
      </c>
      <c r="N21" s="41">
        <v>329.24360000000001</v>
      </c>
      <c r="O21" s="41">
        <v>5.1106999999999996</v>
      </c>
      <c r="P21" s="41">
        <f>+Q21+R21+S21+T21</f>
        <v>521.85445394749468</v>
      </c>
      <c r="Q21" s="41">
        <v>8.7088884399999991</v>
      </c>
      <c r="R21" s="41">
        <v>69.707091689999999</v>
      </c>
      <c r="S21" s="41">
        <v>443.07033797749466</v>
      </c>
      <c r="T21" s="41">
        <v>0.36813583999999999</v>
      </c>
      <c r="U21" s="41">
        <f>+Y21</f>
        <v>97.587999999999994</v>
      </c>
      <c r="V21" s="41" t="s">
        <v>38</v>
      </c>
      <c r="W21" s="41">
        <v>93.834000000000003</v>
      </c>
      <c r="X21" s="41">
        <v>156.75674945393928</v>
      </c>
      <c r="Y21" s="41">
        <v>97.587999999999994</v>
      </c>
      <c r="Z21" s="41" t="s">
        <v>38</v>
      </c>
      <c r="AA21" s="41" t="s">
        <v>38</v>
      </c>
      <c r="AB21" s="41" t="s">
        <v>38</v>
      </c>
      <c r="AC21" s="41" t="s">
        <v>38</v>
      </c>
      <c r="AD21" s="41" t="s">
        <v>38</v>
      </c>
      <c r="AE21" s="41" t="s">
        <v>38</v>
      </c>
      <c r="AF21" s="41" t="s">
        <v>38</v>
      </c>
      <c r="AG21" s="41" t="s">
        <v>38</v>
      </c>
      <c r="AH21" s="41" t="s">
        <v>38</v>
      </c>
      <c r="AI21" s="41" t="s">
        <v>38</v>
      </c>
      <c r="AJ21" s="41" t="s">
        <v>38</v>
      </c>
      <c r="AK21" s="41">
        <f>+Y21</f>
        <v>97.587999999999994</v>
      </c>
      <c r="AL21" s="41" t="s">
        <v>38</v>
      </c>
      <c r="AM21" s="43" t="s">
        <v>38</v>
      </c>
    </row>
    <row r="22" spans="1:39" ht="74.25" customHeight="1" x14ac:dyDescent="0.25">
      <c r="A22" s="38" t="s">
        <v>64</v>
      </c>
      <c r="B22" s="39" t="s">
        <v>88</v>
      </c>
      <c r="C22" s="39" t="s">
        <v>89</v>
      </c>
      <c r="D22" s="41" t="s">
        <v>52</v>
      </c>
      <c r="E22" s="42">
        <v>2026</v>
      </c>
      <c r="F22" s="42">
        <v>2030</v>
      </c>
      <c r="G22" s="41" t="s">
        <v>38</v>
      </c>
      <c r="H22" s="41" t="s">
        <v>38</v>
      </c>
      <c r="I22" s="41" t="s">
        <v>38</v>
      </c>
      <c r="J22" s="41">
        <v>0</v>
      </c>
      <c r="K22" s="41">
        <f>+AK22</f>
        <v>823.71554239479178</v>
      </c>
      <c r="L22" s="41">
        <v>0</v>
      </c>
      <c r="M22" s="41">
        <v>209.80890665742061</v>
      </c>
      <c r="N22" s="41">
        <v>613.90663573737106</v>
      </c>
      <c r="O22" s="41">
        <v>0</v>
      </c>
      <c r="P22" s="41">
        <f>+Q22+R22+S22+T22</f>
        <v>823.71554239479167</v>
      </c>
      <c r="Q22" s="41">
        <f>+L22</f>
        <v>0</v>
      </c>
      <c r="R22" s="41">
        <f t="shared" ref="R22:T22" si="14">+M22</f>
        <v>209.80890665742061</v>
      </c>
      <c r="S22" s="41">
        <f t="shared" si="14"/>
        <v>613.90663573737106</v>
      </c>
      <c r="T22" s="41">
        <f t="shared" si="14"/>
        <v>0</v>
      </c>
      <c r="U22" s="41">
        <f>+AA22+AC22+AE22+AG22+AI22</f>
        <v>823.71554239479178</v>
      </c>
      <c r="V22" s="41" t="s">
        <v>38</v>
      </c>
      <c r="W22" s="41" t="s">
        <v>38</v>
      </c>
      <c r="X22" s="41" t="s">
        <v>38</v>
      </c>
      <c r="Y22" s="44" t="s">
        <v>38</v>
      </c>
      <c r="Z22" s="41" t="s">
        <v>38</v>
      </c>
      <c r="AA22" s="44">
        <v>162.1035211565042</v>
      </c>
      <c r="AB22" s="41" t="s">
        <v>38</v>
      </c>
      <c r="AC22" s="44">
        <v>157.57675448202701</v>
      </c>
      <c r="AD22" s="41" t="s">
        <v>38</v>
      </c>
      <c r="AE22" s="44">
        <v>166.21231079054689</v>
      </c>
      <c r="AF22" s="41" t="s">
        <v>38</v>
      </c>
      <c r="AG22" s="44">
        <v>170.31517374263998</v>
      </c>
      <c r="AH22" s="41" t="s">
        <v>38</v>
      </c>
      <c r="AI22" s="44">
        <v>167.50778222307372</v>
      </c>
      <c r="AJ22" s="41" t="s">
        <v>38</v>
      </c>
      <c r="AK22" s="44">
        <f>+AI22+AG22+AE22+AC22+AA22</f>
        <v>823.71554239479178</v>
      </c>
      <c r="AL22" s="41" t="s">
        <v>38</v>
      </c>
      <c r="AM22" s="43" t="s">
        <v>90</v>
      </c>
    </row>
    <row r="23" spans="1:39" ht="37.5" x14ac:dyDescent="0.25">
      <c r="A23" s="28" t="s">
        <v>53</v>
      </c>
      <c r="B23" s="36" t="s">
        <v>54</v>
      </c>
      <c r="C23" s="30" t="s">
        <v>33</v>
      </c>
      <c r="D23" s="34" t="s">
        <v>38</v>
      </c>
      <c r="E23" s="34" t="s">
        <v>38</v>
      </c>
      <c r="F23" s="34" t="s">
        <v>38</v>
      </c>
      <c r="G23" s="34" t="s">
        <v>38</v>
      </c>
      <c r="H23" s="34" t="s">
        <v>38</v>
      </c>
      <c r="I23" s="34" t="s">
        <v>38</v>
      </c>
      <c r="J23" s="34" t="s">
        <v>38</v>
      </c>
      <c r="K23" s="34" t="s">
        <v>38</v>
      </c>
      <c r="L23" s="34" t="s">
        <v>38</v>
      </c>
      <c r="M23" s="34" t="s">
        <v>38</v>
      </c>
      <c r="N23" s="34" t="s">
        <v>38</v>
      </c>
      <c r="O23" s="34" t="s">
        <v>38</v>
      </c>
      <c r="P23" s="34" t="s">
        <v>38</v>
      </c>
      <c r="Q23" s="34" t="s">
        <v>38</v>
      </c>
      <c r="R23" s="34" t="s">
        <v>38</v>
      </c>
      <c r="S23" s="34" t="s">
        <v>38</v>
      </c>
      <c r="T23" s="34" t="s">
        <v>38</v>
      </c>
      <c r="U23" s="34" t="s">
        <v>38</v>
      </c>
      <c r="V23" s="34" t="s">
        <v>38</v>
      </c>
      <c r="W23" s="34" t="s">
        <v>38</v>
      </c>
      <c r="X23" s="34" t="s">
        <v>38</v>
      </c>
      <c r="Y23" s="34" t="s">
        <v>38</v>
      </c>
      <c r="Z23" s="34" t="s">
        <v>38</v>
      </c>
      <c r="AA23" s="34" t="s">
        <v>38</v>
      </c>
      <c r="AB23" s="34" t="s">
        <v>38</v>
      </c>
      <c r="AC23" s="34" t="s">
        <v>38</v>
      </c>
      <c r="AD23" s="34" t="s">
        <v>38</v>
      </c>
      <c r="AE23" s="34" t="s">
        <v>38</v>
      </c>
      <c r="AF23" s="34" t="s">
        <v>38</v>
      </c>
      <c r="AG23" s="34" t="s">
        <v>38</v>
      </c>
      <c r="AH23" s="34" t="s">
        <v>38</v>
      </c>
      <c r="AI23" s="34" t="s">
        <v>38</v>
      </c>
      <c r="AJ23" s="34" t="s">
        <v>38</v>
      </c>
      <c r="AK23" s="34" t="s">
        <v>38</v>
      </c>
      <c r="AL23" s="34" t="s">
        <v>38</v>
      </c>
      <c r="AM23" s="34" t="s">
        <v>38</v>
      </c>
    </row>
    <row r="24" spans="1:39" ht="18.75" x14ac:dyDescent="0.25">
      <c r="A24" s="28" t="s">
        <v>55</v>
      </c>
      <c r="B24" s="29" t="s">
        <v>56</v>
      </c>
      <c r="C24" s="30" t="s">
        <v>33</v>
      </c>
      <c r="D24" s="31" t="s">
        <v>38</v>
      </c>
      <c r="E24" s="31" t="s">
        <v>38</v>
      </c>
      <c r="F24" s="31" t="s">
        <v>38</v>
      </c>
      <c r="G24" s="31" t="s">
        <v>38</v>
      </c>
      <c r="H24" s="31" t="s">
        <v>38</v>
      </c>
      <c r="I24" s="31" t="s">
        <v>38</v>
      </c>
      <c r="J24" s="31" t="s">
        <v>38</v>
      </c>
      <c r="K24" s="31" t="s">
        <v>38</v>
      </c>
      <c r="L24" s="31" t="s">
        <v>38</v>
      </c>
      <c r="M24" s="31" t="s">
        <v>38</v>
      </c>
      <c r="N24" s="31" t="s">
        <v>38</v>
      </c>
      <c r="O24" s="31" t="s">
        <v>38</v>
      </c>
      <c r="P24" s="31" t="s">
        <v>38</v>
      </c>
      <c r="Q24" s="31" t="s">
        <v>38</v>
      </c>
      <c r="R24" s="31" t="s">
        <v>38</v>
      </c>
      <c r="S24" s="31" t="s">
        <v>38</v>
      </c>
      <c r="T24" s="31" t="s">
        <v>38</v>
      </c>
      <c r="U24" s="31" t="s">
        <v>38</v>
      </c>
      <c r="V24" s="31" t="s">
        <v>38</v>
      </c>
      <c r="W24" s="31" t="s">
        <v>38</v>
      </c>
      <c r="X24" s="31" t="s">
        <v>38</v>
      </c>
      <c r="Y24" s="31" t="s">
        <v>38</v>
      </c>
      <c r="Z24" s="31" t="s">
        <v>38</v>
      </c>
      <c r="AA24" s="31" t="s">
        <v>38</v>
      </c>
      <c r="AB24" s="31" t="s">
        <v>38</v>
      </c>
      <c r="AC24" s="31" t="s">
        <v>38</v>
      </c>
      <c r="AD24" s="31" t="s">
        <v>38</v>
      </c>
      <c r="AE24" s="31" t="s">
        <v>38</v>
      </c>
      <c r="AF24" s="31" t="s">
        <v>38</v>
      </c>
      <c r="AG24" s="31" t="s">
        <v>38</v>
      </c>
      <c r="AH24" s="31" t="s">
        <v>38</v>
      </c>
      <c r="AI24" s="31" t="s">
        <v>38</v>
      </c>
      <c r="AJ24" s="31" t="s">
        <v>38</v>
      </c>
      <c r="AK24" s="31" t="s">
        <v>38</v>
      </c>
      <c r="AL24" s="31" t="s">
        <v>38</v>
      </c>
      <c r="AM24" s="31" t="s">
        <v>38</v>
      </c>
    </row>
    <row r="25" spans="1:39" ht="37.5" x14ac:dyDescent="0.25">
      <c r="A25" s="28" t="s">
        <v>57</v>
      </c>
      <c r="B25" s="29" t="s">
        <v>58</v>
      </c>
      <c r="C25" s="30" t="s">
        <v>33</v>
      </c>
      <c r="D25" s="31" t="s">
        <v>38</v>
      </c>
      <c r="E25" s="31" t="s">
        <v>38</v>
      </c>
      <c r="F25" s="31" t="s">
        <v>38</v>
      </c>
      <c r="G25" s="31" t="s">
        <v>38</v>
      </c>
      <c r="H25" s="31" t="s">
        <v>38</v>
      </c>
      <c r="I25" s="31" t="s">
        <v>38</v>
      </c>
      <c r="J25" s="31" t="s">
        <v>38</v>
      </c>
      <c r="K25" s="31" t="s">
        <v>38</v>
      </c>
      <c r="L25" s="31" t="s">
        <v>38</v>
      </c>
      <c r="M25" s="31" t="s">
        <v>38</v>
      </c>
      <c r="N25" s="31" t="s">
        <v>38</v>
      </c>
      <c r="O25" s="31" t="s">
        <v>38</v>
      </c>
      <c r="P25" s="31" t="s">
        <v>38</v>
      </c>
      <c r="Q25" s="31" t="s">
        <v>38</v>
      </c>
      <c r="R25" s="31" t="s">
        <v>38</v>
      </c>
      <c r="S25" s="31" t="s">
        <v>38</v>
      </c>
      <c r="T25" s="31" t="s">
        <v>38</v>
      </c>
      <c r="U25" s="31" t="s">
        <v>38</v>
      </c>
      <c r="V25" s="31" t="s">
        <v>38</v>
      </c>
      <c r="W25" s="31" t="s">
        <v>38</v>
      </c>
      <c r="X25" s="31" t="s">
        <v>38</v>
      </c>
      <c r="Y25" s="31" t="s">
        <v>38</v>
      </c>
      <c r="Z25" s="31" t="s">
        <v>38</v>
      </c>
      <c r="AA25" s="31" t="s">
        <v>38</v>
      </c>
      <c r="AB25" s="31" t="s">
        <v>38</v>
      </c>
      <c r="AC25" s="31" t="s">
        <v>38</v>
      </c>
      <c r="AD25" s="31" t="s">
        <v>38</v>
      </c>
      <c r="AE25" s="31" t="s">
        <v>38</v>
      </c>
      <c r="AF25" s="31" t="s">
        <v>38</v>
      </c>
      <c r="AG25" s="31" t="s">
        <v>38</v>
      </c>
      <c r="AH25" s="31" t="s">
        <v>38</v>
      </c>
      <c r="AI25" s="31" t="s">
        <v>38</v>
      </c>
      <c r="AJ25" s="31" t="s">
        <v>38</v>
      </c>
      <c r="AK25" s="31" t="s">
        <v>38</v>
      </c>
      <c r="AL25" s="31" t="s">
        <v>38</v>
      </c>
      <c r="AM25" s="31" t="s">
        <v>38</v>
      </c>
    </row>
    <row r="26" spans="1:39" ht="37.5" x14ac:dyDescent="0.25">
      <c r="A26" s="28" t="s">
        <v>59</v>
      </c>
      <c r="B26" s="29" t="s">
        <v>60</v>
      </c>
      <c r="C26" s="30" t="s">
        <v>33</v>
      </c>
      <c r="D26" s="31" t="s">
        <v>38</v>
      </c>
      <c r="E26" s="31" t="s">
        <v>38</v>
      </c>
      <c r="F26" s="31" t="s">
        <v>38</v>
      </c>
      <c r="G26" s="31" t="s">
        <v>38</v>
      </c>
      <c r="H26" s="31" t="s">
        <v>38</v>
      </c>
      <c r="I26" s="31" t="s">
        <v>38</v>
      </c>
      <c r="J26" s="31" t="s">
        <v>38</v>
      </c>
      <c r="K26" s="31" t="s">
        <v>38</v>
      </c>
      <c r="L26" s="31" t="s">
        <v>38</v>
      </c>
      <c r="M26" s="31" t="s">
        <v>38</v>
      </c>
      <c r="N26" s="31" t="s">
        <v>38</v>
      </c>
      <c r="O26" s="31" t="s">
        <v>38</v>
      </c>
      <c r="P26" s="31" t="s">
        <v>38</v>
      </c>
      <c r="Q26" s="31" t="s">
        <v>38</v>
      </c>
      <c r="R26" s="31" t="s">
        <v>38</v>
      </c>
      <c r="S26" s="31" t="s">
        <v>38</v>
      </c>
      <c r="T26" s="31" t="s">
        <v>38</v>
      </c>
      <c r="U26" s="31" t="s">
        <v>38</v>
      </c>
      <c r="V26" s="31" t="s">
        <v>38</v>
      </c>
      <c r="W26" s="31" t="s">
        <v>38</v>
      </c>
      <c r="X26" s="31" t="s">
        <v>38</v>
      </c>
      <c r="Y26" s="31" t="s">
        <v>38</v>
      </c>
      <c r="Z26" s="31" t="s">
        <v>38</v>
      </c>
      <c r="AA26" s="31" t="s">
        <v>38</v>
      </c>
      <c r="AB26" s="31" t="s">
        <v>38</v>
      </c>
      <c r="AC26" s="31" t="s">
        <v>38</v>
      </c>
      <c r="AD26" s="31" t="s">
        <v>38</v>
      </c>
      <c r="AE26" s="31" t="s">
        <v>38</v>
      </c>
      <c r="AF26" s="31" t="s">
        <v>38</v>
      </c>
      <c r="AG26" s="31" t="s">
        <v>38</v>
      </c>
      <c r="AH26" s="31" t="s">
        <v>38</v>
      </c>
      <c r="AI26" s="31" t="s">
        <v>38</v>
      </c>
      <c r="AJ26" s="31" t="s">
        <v>38</v>
      </c>
      <c r="AK26" s="31" t="s">
        <v>38</v>
      </c>
      <c r="AL26" s="31" t="s">
        <v>38</v>
      </c>
      <c r="AM26" s="31" t="s">
        <v>38</v>
      </c>
    </row>
    <row r="27" spans="1:39" ht="37.5" x14ac:dyDescent="0.25">
      <c r="A27" s="28" t="s">
        <v>61</v>
      </c>
      <c r="B27" s="29" t="s">
        <v>62</v>
      </c>
      <c r="C27" s="30" t="s">
        <v>33</v>
      </c>
      <c r="D27" s="31" t="s">
        <v>38</v>
      </c>
      <c r="E27" s="31" t="s">
        <v>38</v>
      </c>
      <c r="F27" s="31" t="s">
        <v>38</v>
      </c>
      <c r="G27" s="31" t="s">
        <v>38</v>
      </c>
      <c r="H27" s="31" t="s">
        <v>38</v>
      </c>
      <c r="I27" s="31" t="s">
        <v>38</v>
      </c>
      <c r="J27" s="31" t="s">
        <v>38</v>
      </c>
      <c r="K27" s="31" t="s">
        <v>38</v>
      </c>
      <c r="L27" s="31" t="s">
        <v>38</v>
      </c>
      <c r="M27" s="31" t="s">
        <v>38</v>
      </c>
      <c r="N27" s="31" t="s">
        <v>38</v>
      </c>
      <c r="O27" s="31" t="s">
        <v>38</v>
      </c>
      <c r="P27" s="31" t="s">
        <v>38</v>
      </c>
      <c r="Q27" s="31" t="s">
        <v>38</v>
      </c>
      <c r="R27" s="31" t="s">
        <v>38</v>
      </c>
      <c r="S27" s="31" t="s">
        <v>38</v>
      </c>
      <c r="T27" s="31" t="s">
        <v>38</v>
      </c>
      <c r="U27" s="31" t="s">
        <v>38</v>
      </c>
      <c r="V27" s="31" t="s">
        <v>38</v>
      </c>
      <c r="W27" s="31" t="s">
        <v>38</v>
      </c>
      <c r="X27" s="31" t="s">
        <v>38</v>
      </c>
      <c r="Y27" s="31" t="s">
        <v>38</v>
      </c>
      <c r="Z27" s="31" t="s">
        <v>38</v>
      </c>
      <c r="AA27" s="31" t="s">
        <v>38</v>
      </c>
      <c r="AB27" s="31" t="s">
        <v>38</v>
      </c>
      <c r="AC27" s="31" t="s">
        <v>38</v>
      </c>
      <c r="AD27" s="31" t="s">
        <v>38</v>
      </c>
      <c r="AE27" s="31" t="s">
        <v>38</v>
      </c>
      <c r="AF27" s="31" t="s">
        <v>38</v>
      </c>
      <c r="AG27" s="31" t="s">
        <v>38</v>
      </c>
      <c r="AH27" s="31" t="s">
        <v>38</v>
      </c>
      <c r="AI27" s="31" t="s">
        <v>38</v>
      </c>
      <c r="AJ27" s="31" t="s">
        <v>38</v>
      </c>
      <c r="AK27" s="31" t="s">
        <v>38</v>
      </c>
      <c r="AL27" s="31" t="s">
        <v>38</v>
      </c>
      <c r="AM27" s="31" t="s">
        <v>38</v>
      </c>
    </row>
  </sheetData>
  <mergeCells count="32">
    <mergeCell ref="A2:AM2"/>
    <mergeCell ref="A3:AM3"/>
    <mergeCell ref="A4:AM4"/>
    <mergeCell ref="A5:AM5"/>
    <mergeCell ref="A6:AM6"/>
    <mergeCell ref="A1:AM1"/>
    <mergeCell ref="A8:A10"/>
    <mergeCell ref="B8:B10"/>
    <mergeCell ref="C8:C10"/>
    <mergeCell ref="D8:D10"/>
    <mergeCell ref="E8:E10"/>
    <mergeCell ref="F8:G9"/>
    <mergeCell ref="H8:I9"/>
    <mergeCell ref="AM8:AM10"/>
    <mergeCell ref="K9:O9"/>
    <mergeCell ref="P9:T9"/>
    <mergeCell ref="AA9:AB9"/>
    <mergeCell ref="AG9:AH9"/>
    <mergeCell ref="AI9:AJ9"/>
    <mergeCell ref="AK9:AK10"/>
    <mergeCell ref="AL9:AL10"/>
    <mergeCell ref="A7:AM7"/>
    <mergeCell ref="J8:J10"/>
    <mergeCell ref="K8:T8"/>
    <mergeCell ref="U8:V8"/>
    <mergeCell ref="W8:X9"/>
    <mergeCell ref="U9:U10"/>
    <mergeCell ref="V9:V10"/>
    <mergeCell ref="AC9:AD9"/>
    <mergeCell ref="AE9:AF9"/>
    <mergeCell ref="Y8:AL8"/>
    <mergeCell ref="Y9:Z9"/>
  </mergeCells>
  <phoneticPr fontId="34" type="noConversion"/>
  <printOptions horizontalCentered="1"/>
  <pageMargins left="0.70866141732283472" right="0.47244094488188981" top="0.74803149606299213" bottom="0.74803149606299213" header="0.31496062992125984" footer="0.31496062992125984"/>
  <pageSetup paperSize="8" scale="55" firstPageNumber="2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</vt:lpstr>
      <vt:lpstr>'2'!Область_печати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Черкаева Светлана Васильевна</dc:creator>
  <cp:lastModifiedBy>Дёмина Ольга Алексеевна</cp:lastModifiedBy>
  <cp:lastPrinted>2025-05-22T12:33:26Z</cp:lastPrinted>
  <dcterms:created xsi:type="dcterms:W3CDTF">2023-02-14T11:14:37Z</dcterms:created>
  <dcterms:modified xsi:type="dcterms:W3CDTF">2025-05-26T10:02:29Z</dcterms:modified>
</cp:coreProperties>
</file>